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 activeTab="1"/>
  </bookViews>
  <sheets>
    <sheet name="Classified" sheetId="83" r:id="rId1"/>
    <sheet name="Licensed" sheetId="87" r:id="rId2"/>
    <sheet name="Admin" sheetId="88" r:id="rId3"/>
    <sheet name="Professional" sheetId="89" r:id="rId4"/>
    <sheet name="Extra Duty" sheetId="5" r:id="rId5"/>
    <sheet name="Substitute" sheetId="7" r:id="rId6"/>
  </sheets>
  <calcPr calcId="162913"/>
</workbook>
</file>

<file path=xl/calcChain.xml><?xml version="1.0" encoding="utf-8"?>
<calcChain xmlns="http://schemas.openxmlformats.org/spreadsheetml/2006/main">
  <c r="B14" i="89" l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38" i="89" s="1"/>
  <c r="B39" i="89" s="1"/>
  <c r="J13" i="89"/>
  <c r="J14" i="89" s="1"/>
  <c r="J15" i="89" s="1"/>
  <c r="J16" i="89" s="1"/>
  <c r="J17" i="89" s="1"/>
  <c r="J18" i="89" s="1"/>
  <c r="J19" i="89" s="1"/>
  <c r="J20" i="89" s="1"/>
  <c r="J21" i="89" s="1"/>
  <c r="J22" i="89" s="1"/>
  <c r="J23" i="89" s="1"/>
  <c r="J24" i="89" s="1"/>
  <c r="J25" i="89" s="1"/>
  <c r="J26" i="89" s="1"/>
  <c r="J27" i="89" s="1"/>
  <c r="J28" i="89" s="1"/>
  <c r="J29" i="89" s="1"/>
  <c r="J30" i="89" s="1"/>
  <c r="J31" i="89" s="1"/>
  <c r="J32" i="89" s="1"/>
  <c r="J33" i="89" s="1"/>
  <c r="J34" i="89" s="1"/>
  <c r="J35" i="89" s="1"/>
  <c r="J36" i="89" s="1"/>
  <c r="J37" i="89" s="1"/>
  <c r="J38" i="89" s="1"/>
  <c r="J39" i="89" s="1"/>
  <c r="I13" i="89"/>
  <c r="I14" i="89" s="1"/>
  <c r="I15" i="89" s="1"/>
  <c r="I16" i="89" s="1"/>
  <c r="I17" i="89" s="1"/>
  <c r="I18" i="89" s="1"/>
  <c r="I19" i="89" s="1"/>
  <c r="I20" i="89" s="1"/>
  <c r="I21" i="89" s="1"/>
  <c r="I22" i="89" s="1"/>
  <c r="I23" i="89" s="1"/>
  <c r="I24" i="89" s="1"/>
  <c r="I25" i="89" s="1"/>
  <c r="I26" i="89" s="1"/>
  <c r="I27" i="89" s="1"/>
  <c r="I28" i="89" s="1"/>
  <c r="I29" i="89" s="1"/>
  <c r="I30" i="89" s="1"/>
  <c r="I31" i="89" s="1"/>
  <c r="I32" i="89" s="1"/>
  <c r="I33" i="89" s="1"/>
  <c r="I34" i="89" s="1"/>
  <c r="I35" i="89" s="1"/>
  <c r="I36" i="89" s="1"/>
  <c r="I37" i="89" s="1"/>
  <c r="I38" i="89" s="1"/>
  <c r="I39" i="89" s="1"/>
  <c r="H13" i="89"/>
  <c r="H14" i="89" s="1"/>
  <c r="H15" i="89" s="1"/>
  <c r="H16" i="89" s="1"/>
  <c r="H17" i="89" s="1"/>
  <c r="H18" i="89" s="1"/>
  <c r="H19" i="89" s="1"/>
  <c r="H20" i="89" s="1"/>
  <c r="H21" i="89" s="1"/>
  <c r="H22" i="89" s="1"/>
  <c r="H23" i="89" s="1"/>
  <c r="H24" i="89" s="1"/>
  <c r="H25" i="89" s="1"/>
  <c r="H26" i="89" s="1"/>
  <c r="H27" i="89" s="1"/>
  <c r="H28" i="89" s="1"/>
  <c r="H29" i="89" s="1"/>
  <c r="H30" i="89" s="1"/>
  <c r="H31" i="89" s="1"/>
  <c r="H32" i="89" s="1"/>
  <c r="H33" i="89" s="1"/>
  <c r="H34" i="89" s="1"/>
  <c r="H35" i="89" s="1"/>
  <c r="H36" i="89" s="1"/>
  <c r="H37" i="89" s="1"/>
  <c r="H38" i="89" s="1"/>
  <c r="H39" i="89" s="1"/>
  <c r="B12" i="89"/>
  <c r="B13" i="89" s="1"/>
  <c r="J11" i="89"/>
  <c r="J12" i="89" s="1"/>
  <c r="I11" i="89"/>
  <c r="I12" i="89" s="1"/>
  <c r="H11" i="89"/>
  <c r="H12" i="89" s="1"/>
  <c r="G11" i="89"/>
  <c r="G12" i="89" s="1"/>
  <c r="G13" i="89" s="1"/>
  <c r="G14" i="89" s="1"/>
  <c r="G15" i="89" s="1"/>
  <c r="G16" i="89" s="1"/>
  <c r="G17" i="89" s="1"/>
  <c r="G18" i="89" s="1"/>
  <c r="G19" i="89" s="1"/>
  <c r="G20" i="89" s="1"/>
  <c r="G21" i="89" s="1"/>
  <c r="G22" i="89" s="1"/>
  <c r="G23" i="89" s="1"/>
  <c r="G24" i="89" s="1"/>
  <c r="G25" i="89" s="1"/>
  <c r="G26" i="89" s="1"/>
  <c r="G27" i="89" s="1"/>
  <c r="G28" i="89" s="1"/>
  <c r="G29" i="89" s="1"/>
  <c r="G30" i="89" s="1"/>
  <c r="G31" i="89" s="1"/>
  <c r="G32" i="89" s="1"/>
  <c r="G33" i="89" s="1"/>
  <c r="G34" i="89" s="1"/>
  <c r="G35" i="89" s="1"/>
  <c r="G36" i="89" s="1"/>
  <c r="G37" i="89" s="1"/>
  <c r="G38" i="89" s="1"/>
  <c r="G39" i="89" s="1"/>
  <c r="F11" i="89"/>
  <c r="F12" i="89" s="1"/>
  <c r="F13" i="89" s="1"/>
  <c r="F14" i="89" s="1"/>
  <c r="F15" i="89" s="1"/>
  <c r="F16" i="89" s="1"/>
  <c r="F17" i="89" s="1"/>
  <c r="F18" i="89" s="1"/>
  <c r="F19" i="89" s="1"/>
  <c r="F20" i="89" s="1"/>
  <c r="F21" i="89" s="1"/>
  <c r="F22" i="89" s="1"/>
  <c r="F23" i="89" s="1"/>
  <c r="F24" i="89" s="1"/>
  <c r="F25" i="89" s="1"/>
  <c r="F26" i="89" s="1"/>
  <c r="F27" i="89" s="1"/>
  <c r="F28" i="89" s="1"/>
  <c r="F29" i="89" s="1"/>
  <c r="F30" i="89" s="1"/>
  <c r="F31" i="89" s="1"/>
  <c r="F32" i="89" s="1"/>
  <c r="F33" i="89" s="1"/>
  <c r="F34" i="89" s="1"/>
  <c r="F35" i="89" s="1"/>
  <c r="F36" i="89" s="1"/>
  <c r="F37" i="89" s="1"/>
  <c r="F38" i="89" s="1"/>
  <c r="F39" i="89" s="1"/>
  <c r="E11" i="89"/>
  <c r="E12" i="89" s="1"/>
  <c r="E13" i="89" s="1"/>
  <c r="E14" i="89" s="1"/>
  <c r="E15" i="89" s="1"/>
  <c r="E16" i="89" s="1"/>
  <c r="E17" i="89" s="1"/>
  <c r="E18" i="89" s="1"/>
  <c r="E19" i="89" s="1"/>
  <c r="E20" i="89" s="1"/>
  <c r="E21" i="89" s="1"/>
  <c r="E22" i="89" s="1"/>
  <c r="E23" i="89" s="1"/>
  <c r="E24" i="89" s="1"/>
  <c r="E25" i="89" s="1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E38" i="89" s="1"/>
  <c r="E39" i="89" s="1"/>
  <c r="D11" i="89"/>
  <c r="D12" i="89" s="1"/>
  <c r="D13" i="89" s="1"/>
  <c r="D14" i="89" s="1"/>
  <c r="D15" i="89" s="1"/>
  <c r="D16" i="89" s="1"/>
  <c r="D17" i="89" s="1"/>
  <c r="D18" i="89" s="1"/>
  <c r="D19" i="89" s="1"/>
  <c r="D20" i="89" s="1"/>
  <c r="D21" i="89" s="1"/>
  <c r="D22" i="89" s="1"/>
  <c r="D23" i="89" s="1"/>
  <c r="D24" i="89" s="1"/>
  <c r="D25" i="89" s="1"/>
  <c r="D26" i="89" s="1"/>
  <c r="D27" i="89" s="1"/>
  <c r="D28" i="89" s="1"/>
  <c r="D29" i="89" s="1"/>
  <c r="D30" i="89" s="1"/>
  <c r="D31" i="89" s="1"/>
  <c r="D32" i="89" s="1"/>
  <c r="D33" i="89" s="1"/>
  <c r="D34" i="89" s="1"/>
  <c r="D35" i="89" s="1"/>
  <c r="D36" i="89" s="1"/>
  <c r="D37" i="89" s="1"/>
  <c r="D38" i="89" s="1"/>
  <c r="D39" i="89" s="1"/>
  <c r="C11" i="89"/>
  <c r="C12" i="89" s="1"/>
  <c r="C13" i="89" s="1"/>
  <c r="C14" i="89" s="1"/>
  <c r="C15" i="89" s="1"/>
  <c r="C16" i="89" s="1"/>
  <c r="C17" i="89" s="1"/>
  <c r="C18" i="89" s="1"/>
  <c r="C19" i="89" s="1"/>
  <c r="C20" i="89" s="1"/>
  <c r="C21" i="89" s="1"/>
  <c r="C22" i="89" s="1"/>
  <c r="C23" i="89" s="1"/>
  <c r="C24" i="89" s="1"/>
  <c r="C25" i="89" s="1"/>
  <c r="C26" i="89" s="1"/>
  <c r="C27" i="89" s="1"/>
  <c r="C28" i="89" s="1"/>
  <c r="C29" i="89" s="1"/>
  <c r="C30" i="89" s="1"/>
  <c r="C31" i="89" s="1"/>
  <c r="C32" i="89" s="1"/>
  <c r="C33" i="89" s="1"/>
  <c r="C34" i="89" s="1"/>
  <c r="C35" i="89" s="1"/>
  <c r="C36" i="89" s="1"/>
  <c r="C37" i="89" s="1"/>
  <c r="C38" i="89" s="1"/>
  <c r="C39" i="89" s="1"/>
  <c r="B11" i="89"/>
  <c r="B10" i="87" l="1"/>
  <c r="B11" i="87" s="1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8" i="87" s="1"/>
  <c r="D11" i="88"/>
  <c r="D12" i="88" s="1"/>
  <c r="D13" i="88" s="1"/>
  <c r="D14" i="88" s="1"/>
  <c r="D15" i="88" s="1"/>
  <c r="D16" i="88" s="1"/>
  <c r="D17" i="88" s="1"/>
  <c r="D18" i="88" s="1"/>
  <c r="D19" i="88" s="1"/>
  <c r="D20" i="88" s="1"/>
  <c r="D21" i="88" s="1"/>
  <c r="D22" i="88" s="1"/>
  <c r="D23" i="88" s="1"/>
  <c r="D24" i="88" s="1"/>
  <c r="D25" i="88" s="1"/>
  <c r="D26" i="88" s="1"/>
  <c r="D27" i="88" s="1"/>
  <c r="D28" i="88" s="1"/>
  <c r="D29" i="88" s="1"/>
  <c r="D30" i="88" s="1"/>
  <c r="D31" i="88" s="1"/>
  <c r="D32" i="88" s="1"/>
  <c r="D33" i="88" s="1"/>
  <c r="D34" i="88" s="1"/>
  <c r="D35" i="88" s="1"/>
  <c r="D36" i="88" s="1"/>
  <c r="D37" i="88" s="1"/>
  <c r="D38" i="88" s="1"/>
  <c r="D39" i="88" s="1"/>
  <c r="C11" i="88"/>
  <c r="C12" i="88" s="1"/>
  <c r="C13" i="88" s="1"/>
  <c r="C14" i="88" s="1"/>
  <c r="C15" i="88" s="1"/>
  <c r="C16" i="88" s="1"/>
  <c r="C17" i="88" s="1"/>
  <c r="C18" i="88" s="1"/>
  <c r="C19" i="88" s="1"/>
  <c r="C20" i="88" s="1"/>
  <c r="C21" i="88" s="1"/>
  <c r="C22" i="88" s="1"/>
  <c r="C23" i="88" s="1"/>
  <c r="C24" i="88" s="1"/>
  <c r="C25" i="88" s="1"/>
  <c r="C26" i="88" s="1"/>
  <c r="C27" i="88" s="1"/>
  <c r="C28" i="88" s="1"/>
  <c r="C29" i="88" s="1"/>
  <c r="C30" i="88" s="1"/>
  <c r="C31" i="88" s="1"/>
  <c r="C32" i="88" s="1"/>
  <c r="C33" i="88" s="1"/>
  <c r="C34" i="88" s="1"/>
  <c r="C35" i="88" s="1"/>
  <c r="C36" i="88" s="1"/>
  <c r="C37" i="88" s="1"/>
  <c r="C38" i="88" s="1"/>
  <c r="C39" i="88" s="1"/>
  <c r="B11" i="88"/>
  <c r="B12" i="88" s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38" i="88" s="1"/>
  <c r="B39" i="88" s="1"/>
  <c r="C9" i="87"/>
  <c r="C10" i="87" s="1"/>
  <c r="C11" i="87" s="1"/>
  <c r="C12" i="87" s="1"/>
  <c r="C13" i="87" s="1"/>
  <c r="C14" i="87" s="1"/>
  <c r="C15" i="87" s="1"/>
  <c r="C16" i="87" s="1"/>
  <c r="C17" i="87" s="1"/>
  <c r="C18" i="87" s="1"/>
  <c r="C19" i="87" s="1"/>
  <c r="C20" i="87" s="1"/>
  <c r="C21" i="87" s="1"/>
  <c r="C22" i="87" s="1"/>
  <c r="C23" i="87" s="1"/>
  <c r="C24" i="87" s="1"/>
  <c r="C25" i="87" s="1"/>
  <c r="C26" i="87" s="1"/>
  <c r="C27" i="87" s="1"/>
  <c r="C28" i="87" s="1"/>
  <c r="C29" i="87" s="1"/>
  <c r="C30" i="87" s="1"/>
  <c r="C31" i="87" s="1"/>
  <c r="C32" i="87" s="1"/>
  <c r="C33" i="87" s="1"/>
  <c r="C34" i="87" s="1"/>
  <c r="C35" i="87" s="1"/>
  <c r="C36" i="87" s="1"/>
  <c r="C37" i="87" s="1"/>
  <c r="C38" i="87" s="1"/>
  <c r="M8" i="83"/>
  <c r="M9" i="83" s="1"/>
  <c r="M10" i="83" s="1"/>
  <c r="M11" i="83" s="1"/>
  <c r="M12" i="83" s="1"/>
  <c r="M13" i="83" s="1"/>
  <c r="M14" i="83" s="1"/>
  <c r="M15" i="83" s="1"/>
  <c r="M16" i="83" s="1"/>
  <c r="M17" i="83" s="1"/>
  <c r="M18" i="83" s="1"/>
  <c r="M19" i="83" s="1"/>
  <c r="M20" i="83" s="1"/>
  <c r="M21" i="83" s="1"/>
  <c r="M22" i="83" s="1"/>
  <c r="M23" i="83" s="1"/>
  <c r="M24" i="83" s="1"/>
  <c r="M25" i="83" s="1"/>
  <c r="M26" i="83" s="1"/>
  <c r="M27" i="83" s="1"/>
  <c r="M28" i="83" s="1"/>
  <c r="M29" i="83" s="1"/>
  <c r="M30" i="83" s="1"/>
  <c r="M31" i="83" s="1"/>
  <c r="M32" i="83" s="1"/>
  <c r="M33" i="83" s="1"/>
  <c r="M34" i="83" s="1"/>
  <c r="M35" i="83" s="1"/>
  <c r="M36" i="83" s="1"/>
  <c r="L9" i="83"/>
  <c r="L10" i="83" s="1"/>
  <c r="L11" i="83" s="1"/>
  <c r="L12" i="83" s="1"/>
  <c r="L13" i="83" s="1"/>
  <c r="L14" i="83" s="1"/>
  <c r="L15" i="83" s="1"/>
  <c r="L16" i="83" s="1"/>
  <c r="L17" i="83" s="1"/>
  <c r="L18" i="83" s="1"/>
  <c r="L19" i="83" s="1"/>
  <c r="L20" i="83" s="1"/>
  <c r="L21" i="83" s="1"/>
  <c r="L22" i="83" s="1"/>
  <c r="L23" i="83" s="1"/>
  <c r="L24" i="83" s="1"/>
  <c r="L25" i="83" s="1"/>
  <c r="L26" i="83" s="1"/>
  <c r="L27" i="83" s="1"/>
  <c r="L28" i="83" s="1"/>
  <c r="L29" i="83" s="1"/>
  <c r="L30" i="83" s="1"/>
  <c r="L31" i="83" s="1"/>
  <c r="L32" i="83" s="1"/>
  <c r="L33" i="83" s="1"/>
  <c r="L34" i="83" s="1"/>
  <c r="L35" i="83" s="1"/>
  <c r="L36" i="83" s="1"/>
  <c r="L8" i="83"/>
  <c r="K8" i="83"/>
  <c r="K9" i="83" s="1"/>
  <c r="K10" i="83" s="1"/>
  <c r="K11" i="83" s="1"/>
  <c r="K12" i="83" s="1"/>
  <c r="K13" i="83" s="1"/>
  <c r="K14" i="83" s="1"/>
  <c r="K15" i="83" s="1"/>
  <c r="K16" i="83" s="1"/>
  <c r="K17" i="83" s="1"/>
  <c r="K18" i="83" s="1"/>
  <c r="K19" i="83" s="1"/>
  <c r="K20" i="83" s="1"/>
  <c r="K21" i="83" s="1"/>
  <c r="K22" i="83" s="1"/>
  <c r="K23" i="83" s="1"/>
  <c r="K24" i="83" s="1"/>
  <c r="K25" i="83" s="1"/>
  <c r="K26" i="83" s="1"/>
  <c r="K27" i="83" s="1"/>
  <c r="K28" i="83" s="1"/>
  <c r="K29" i="83" s="1"/>
  <c r="K30" i="83" s="1"/>
  <c r="K31" i="83" s="1"/>
  <c r="K32" i="83" s="1"/>
  <c r="K33" i="83" s="1"/>
  <c r="K34" i="83" s="1"/>
  <c r="K35" i="83" s="1"/>
  <c r="K36" i="83" s="1"/>
  <c r="J8" i="83"/>
  <c r="J9" i="83" s="1"/>
  <c r="J10" i="83" s="1"/>
  <c r="J11" i="83" s="1"/>
  <c r="J12" i="83" s="1"/>
  <c r="J13" i="83" s="1"/>
  <c r="J14" i="83" s="1"/>
  <c r="J15" i="83" s="1"/>
  <c r="J16" i="83" s="1"/>
  <c r="J17" i="83" s="1"/>
  <c r="J18" i="83" s="1"/>
  <c r="J19" i="83" s="1"/>
  <c r="J20" i="83" s="1"/>
  <c r="J21" i="83" s="1"/>
  <c r="J22" i="83" s="1"/>
  <c r="J23" i="83" s="1"/>
  <c r="J24" i="83" s="1"/>
  <c r="J25" i="83" s="1"/>
  <c r="J26" i="83" s="1"/>
  <c r="J27" i="83" s="1"/>
  <c r="J28" i="83" s="1"/>
  <c r="J29" i="83" s="1"/>
  <c r="J30" i="83" s="1"/>
  <c r="J31" i="83" s="1"/>
  <c r="J32" i="83" s="1"/>
  <c r="J33" i="83" s="1"/>
  <c r="J34" i="83" s="1"/>
  <c r="J35" i="83" s="1"/>
  <c r="J36" i="83" s="1"/>
  <c r="I9" i="83"/>
  <c r="I10" i="83" s="1"/>
  <c r="I11" i="83" s="1"/>
  <c r="I12" i="83" s="1"/>
  <c r="I13" i="83" s="1"/>
  <c r="I14" i="83" s="1"/>
  <c r="I15" i="83" s="1"/>
  <c r="I16" i="83" s="1"/>
  <c r="I17" i="83" s="1"/>
  <c r="I18" i="83" s="1"/>
  <c r="I19" i="83" s="1"/>
  <c r="I20" i="83" s="1"/>
  <c r="I21" i="83" s="1"/>
  <c r="I22" i="83" s="1"/>
  <c r="I23" i="83" s="1"/>
  <c r="I24" i="83" s="1"/>
  <c r="I25" i="83" s="1"/>
  <c r="I26" i="83" s="1"/>
  <c r="I27" i="83" s="1"/>
  <c r="I28" i="83" s="1"/>
  <c r="I29" i="83" s="1"/>
  <c r="I30" i="83" s="1"/>
  <c r="I31" i="83" s="1"/>
  <c r="I32" i="83" s="1"/>
  <c r="I33" i="83" s="1"/>
  <c r="I34" i="83" s="1"/>
  <c r="I35" i="83" s="1"/>
  <c r="I36" i="83" s="1"/>
  <c r="I8" i="83"/>
  <c r="H8" i="83"/>
  <c r="H9" i="83" s="1"/>
  <c r="H10" i="83" s="1"/>
  <c r="H11" i="83" s="1"/>
  <c r="H12" i="83" s="1"/>
  <c r="H13" i="83" s="1"/>
  <c r="H14" i="83" s="1"/>
  <c r="H15" i="83" s="1"/>
  <c r="H16" i="83" s="1"/>
  <c r="H17" i="83" s="1"/>
  <c r="H18" i="83" s="1"/>
  <c r="H19" i="83" s="1"/>
  <c r="H20" i="83" s="1"/>
  <c r="H21" i="83" s="1"/>
  <c r="H22" i="83" s="1"/>
  <c r="H23" i="83" s="1"/>
  <c r="H24" i="83" s="1"/>
  <c r="H25" i="83" s="1"/>
  <c r="H26" i="83" s="1"/>
  <c r="H27" i="83" s="1"/>
  <c r="H28" i="83" s="1"/>
  <c r="H29" i="83" s="1"/>
  <c r="H30" i="83" s="1"/>
  <c r="H31" i="83" s="1"/>
  <c r="H32" i="83" s="1"/>
  <c r="H33" i="83" s="1"/>
  <c r="H34" i="83" s="1"/>
  <c r="H35" i="83" s="1"/>
  <c r="H36" i="83" s="1"/>
  <c r="G8" i="83"/>
  <c r="G9" i="83" s="1"/>
  <c r="G10" i="83" s="1"/>
  <c r="G11" i="83" s="1"/>
  <c r="G12" i="83" s="1"/>
  <c r="G13" i="83" s="1"/>
  <c r="G14" i="83" s="1"/>
  <c r="G15" i="83" s="1"/>
  <c r="G16" i="83" s="1"/>
  <c r="G17" i="83" s="1"/>
  <c r="G18" i="83" s="1"/>
  <c r="G19" i="83" s="1"/>
  <c r="G20" i="83" s="1"/>
  <c r="G21" i="83" s="1"/>
  <c r="G22" i="83" s="1"/>
  <c r="G23" i="83" s="1"/>
  <c r="G24" i="83" s="1"/>
  <c r="G25" i="83" s="1"/>
  <c r="G26" i="83" s="1"/>
  <c r="G27" i="83" s="1"/>
  <c r="G28" i="83" s="1"/>
  <c r="G29" i="83" s="1"/>
  <c r="G30" i="83" s="1"/>
  <c r="G31" i="83" s="1"/>
  <c r="G32" i="83" s="1"/>
  <c r="G33" i="83" s="1"/>
  <c r="G34" i="83" s="1"/>
  <c r="G35" i="83" s="1"/>
  <c r="G36" i="83" s="1"/>
  <c r="F9" i="83"/>
  <c r="F10" i="83" s="1"/>
  <c r="F11" i="83" s="1"/>
  <c r="F12" i="83" s="1"/>
  <c r="F13" i="83" s="1"/>
  <c r="F14" i="83" s="1"/>
  <c r="F15" i="83" s="1"/>
  <c r="F16" i="83" s="1"/>
  <c r="F17" i="83" s="1"/>
  <c r="F18" i="83" s="1"/>
  <c r="F19" i="83" s="1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8" i="83"/>
  <c r="E9" i="83"/>
  <c r="E10" i="83"/>
  <c r="E11" i="83"/>
  <c r="E12" i="83" s="1"/>
  <c r="E13" i="83" s="1"/>
  <c r="E14" i="83" s="1"/>
  <c r="E15" i="83" s="1"/>
  <c r="E16" i="83" s="1"/>
  <c r="E17" i="83" s="1"/>
  <c r="E18" i="83" s="1"/>
  <c r="E19" i="83" s="1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8" i="83"/>
  <c r="D8" i="83"/>
  <c r="D9" i="83" s="1"/>
  <c r="D10" i="83" s="1"/>
  <c r="D11" i="83" s="1"/>
  <c r="D12" i="83" s="1"/>
  <c r="D13" i="83" s="1"/>
  <c r="D14" i="83" s="1"/>
  <c r="D15" i="83" s="1"/>
  <c r="D16" i="83" s="1"/>
  <c r="D17" i="83" s="1"/>
  <c r="D18" i="83" s="1"/>
  <c r="D19" i="83" s="1"/>
  <c r="D20" i="83" s="1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C8" i="83"/>
  <c r="C9" i="83" s="1"/>
  <c r="C10" i="83" s="1"/>
  <c r="C11" i="83" s="1"/>
  <c r="C12" i="83" s="1"/>
  <c r="C13" i="83" s="1"/>
  <c r="C14" i="83" s="1"/>
  <c r="C15" i="83" s="1"/>
  <c r="C16" i="83" s="1"/>
  <c r="C17" i="83" s="1"/>
  <c r="C18" i="83" s="1"/>
  <c r="C19" i="83" s="1"/>
  <c r="C20" i="83" s="1"/>
  <c r="C21" i="83" s="1"/>
  <c r="C22" i="83" s="1"/>
  <c r="C23" i="83" s="1"/>
  <c r="C24" i="83" s="1"/>
  <c r="C25" i="83" s="1"/>
  <c r="C26" i="83" s="1"/>
  <c r="C27" i="83" s="1"/>
  <c r="C28" i="83" s="1"/>
  <c r="C29" i="83" s="1"/>
  <c r="C30" i="83" s="1"/>
  <c r="C31" i="83" s="1"/>
  <c r="C32" i="83" s="1"/>
  <c r="C33" i="83" s="1"/>
  <c r="C34" i="83" s="1"/>
  <c r="C35" i="83" s="1"/>
  <c r="C36" i="83" s="1"/>
  <c r="B8" i="83"/>
  <c r="B9" i="83" s="1"/>
  <c r="B10" i="83" s="1"/>
  <c r="B11" i="83" s="1"/>
  <c r="B12" i="83" s="1"/>
  <c r="B13" i="83" s="1"/>
  <c r="B14" i="83" s="1"/>
  <c r="B15" i="83" s="1"/>
  <c r="B16" i="83" s="1"/>
  <c r="B17" i="83" s="1"/>
  <c r="B18" i="83" s="1"/>
  <c r="B19" i="83" s="1"/>
  <c r="B20" i="83" s="1"/>
  <c r="B21" i="83" s="1"/>
  <c r="B22" i="83" s="1"/>
  <c r="B23" i="83" s="1"/>
  <c r="B24" i="83" s="1"/>
  <c r="B25" i="83" s="1"/>
  <c r="B26" i="83" s="1"/>
  <c r="B27" i="83" s="1"/>
  <c r="B28" i="83" s="1"/>
  <c r="B29" i="83" s="1"/>
  <c r="B30" i="83" s="1"/>
  <c r="B31" i="83" s="1"/>
  <c r="B32" i="83" s="1"/>
  <c r="B33" i="83" s="1"/>
  <c r="B34" i="83" s="1"/>
  <c r="B35" i="83" s="1"/>
  <c r="B36" i="83" s="1"/>
  <c r="D9" i="87" l="1"/>
  <c r="D10" i="87" s="1"/>
  <c r="D11" i="87" s="1"/>
  <c r="D12" i="87" s="1"/>
  <c r="D13" i="87" s="1"/>
  <c r="D14" i="87" s="1"/>
  <c r="D15" i="87" s="1"/>
  <c r="D16" i="87" s="1"/>
  <c r="D17" i="87" s="1"/>
  <c r="D18" i="87" s="1"/>
  <c r="D19" i="87" s="1"/>
  <c r="D20" i="87" s="1"/>
  <c r="D21" i="87" s="1"/>
  <c r="D22" i="87" s="1"/>
  <c r="D23" i="87" s="1"/>
  <c r="D24" i="87" s="1"/>
  <c r="D25" i="87" s="1"/>
  <c r="D26" i="87" s="1"/>
  <c r="D27" i="87" s="1"/>
  <c r="D28" i="87" s="1"/>
  <c r="D29" i="87" s="1"/>
  <c r="D30" i="87" s="1"/>
  <c r="D31" i="87" s="1"/>
  <c r="D32" i="87" s="1"/>
  <c r="D33" i="87" s="1"/>
  <c r="D34" i="87" s="1"/>
  <c r="D35" i="87" s="1"/>
  <c r="D36" i="87" s="1"/>
  <c r="D37" i="87" s="1"/>
  <c r="D38" i="87" s="1"/>
  <c r="E9" i="87" l="1"/>
  <c r="F9" i="87"/>
  <c r="E10" i="87"/>
  <c r="E11" i="87" s="1"/>
  <c r="E12" i="87" s="1"/>
  <c r="E13" i="87" s="1"/>
  <c r="E14" i="87" s="1"/>
  <c r="E15" i="87" s="1"/>
  <c r="E16" i="87" s="1"/>
  <c r="E17" i="87" s="1"/>
  <c r="E18" i="87" s="1"/>
  <c r="E19" i="87" s="1"/>
  <c r="E20" i="87" s="1"/>
  <c r="E21" i="87" s="1"/>
  <c r="E22" i="87" s="1"/>
  <c r="E23" i="87" s="1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E38" i="87" s="1"/>
  <c r="G9" i="87" l="1"/>
  <c r="F10" i="87"/>
  <c r="F11" i="87" s="1"/>
  <c r="F12" i="87" s="1"/>
  <c r="F13" i="87" s="1"/>
  <c r="F14" i="87" s="1"/>
  <c r="F15" i="87" s="1"/>
  <c r="F16" i="87" s="1"/>
  <c r="F17" i="87" s="1"/>
  <c r="F18" i="87" s="1"/>
  <c r="F19" i="87" s="1"/>
  <c r="F20" i="87" s="1"/>
  <c r="F21" i="87" s="1"/>
  <c r="F22" i="87" s="1"/>
  <c r="F23" i="87" s="1"/>
  <c r="F24" i="87" s="1"/>
  <c r="F25" i="87" s="1"/>
  <c r="F26" i="87" s="1"/>
  <c r="F27" i="87" s="1"/>
  <c r="F28" i="87" s="1"/>
  <c r="F29" i="87" s="1"/>
  <c r="F30" i="87" s="1"/>
  <c r="F31" i="87" s="1"/>
  <c r="F32" i="87" s="1"/>
  <c r="F33" i="87" s="1"/>
  <c r="F34" i="87" s="1"/>
  <c r="F35" i="87" s="1"/>
  <c r="F36" i="87" s="1"/>
  <c r="F37" i="87" s="1"/>
  <c r="F38" i="87" s="1"/>
  <c r="H9" i="87" l="1"/>
  <c r="G10" i="87"/>
  <c r="G11" i="87" s="1"/>
  <c r="G12" i="87" s="1"/>
  <c r="G13" i="87" s="1"/>
  <c r="G14" i="87" s="1"/>
  <c r="G15" i="87" s="1"/>
  <c r="G16" i="87" s="1"/>
  <c r="G17" i="87" s="1"/>
  <c r="G18" i="87" s="1"/>
  <c r="G19" i="87" s="1"/>
  <c r="G20" i="87" s="1"/>
  <c r="G21" i="87" s="1"/>
  <c r="G22" i="87" s="1"/>
  <c r="G23" i="87" s="1"/>
  <c r="G24" i="87" s="1"/>
  <c r="G25" i="87" s="1"/>
  <c r="G26" i="87" s="1"/>
  <c r="G27" i="87" s="1"/>
  <c r="G28" i="87" s="1"/>
  <c r="G29" i="87" s="1"/>
  <c r="G30" i="87" s="1"/>
  <c r="G31" i="87" s="1"/>
  <c r="G32" i="87" s="1"/>
  <c r="G33" i="87" s="1"/>
  <c r="G34" i="87" s="1"/>
  <c r="G35" i="87" s="1"/>
  <c r="G36" i="87" s="1"/>
  <c r="G37" i="87" s="1"/>
  <c r="G38" i="87" s="1"/>
  <c r="H10" i="87" l="1"/>
  <c r="H11" i="87" s="1"/>
  <c r="H12" i="87" s="1"/>
  <c r="H13" i="87" s="1"/>
  <c r="H14" i="87" s="1"/>
  <c r="H15" i="87" s="1"/>
  <c r="H16" i="87" s="1"/>
  <c r="H17" i="87" s="1"/>
  <c r="H18" i="87" s="1"/>
  <c r="H19" i="87" s="1"/>
  <c r="H20" i="87" s="1"/>
  <c r="H21" i="87" s="1"/>
  <c r="H22" i="87" s="1"/>
  <c r="H23" i="87" s="1"/>
  <c r="H24" i="87" s="1"/>
  <c r="H25" i="87" s="1"/>
  <c r="H26" i="87" s="1"/>
  <c r="H27" i="87" s="1"/>
  <c r="H28" i="87" s="1"/>
  <c r="H29" i="87" s="1"/>
  <c r="H30" i="87" s="1"/>
  <c r="H31" i="87" s="1"/>
  <c r="H32" i="87" s="1"/>
  <c r="H33" i="87" s="1"/>
  <c r="H34" i="87" s="1"/>
  <c r="H35" i="87" s="1"/>
  <c r="H36" i="87" s="1"/>
  <c r="H37" i="87" s="1"/>
  <c r="H38" i="87" s="1"/>
  <c r="I9" i="87"/>
  <c r="J9" i="87" l="1"/>
  <c r="I10" i="87"/>
  <c r="I11" i="87" s="1"/>
  <c r="I12" i="87" s="1"/>
  <c r="I13" i="87" s="1"/>
  <c r="I14" i="87" s="1"/>
  <c r="I15" i="87" s="1"/>
  <c r="I16" i="87" s="1"/>
  <c r="I17" i="87" s="1"/>
  <c r="I18" i="87" s="1"/>
  <c r="I19" i="87" s="1"/>
  <c r="I20" i="87" s="1"/>
  <c r="I21" i="87" s="1"/>
  <c r="I22" i="87" s="1"/>
  <c r="I23" i="87" s="1"/>
  <c r="I24" i="87" s="1"/>
  <c r="I25" i="87" s="1"/>
  <c r="I26" i="87" s="1"/>
  <c r="I27" i="87" s="1"/>
  <c r="I28" i="87" s="1"/>
  <c r="I29" i="87" s="1"/>
  <c r="I30" i="87" s="1"/>
  <c r="I31" i="87" s="1"/>
  <c r="I32" i="87" s="1"/>
  <c r="I33" i="87" s="1"/>
  <c r="I34" i="87" s="1"/>
  <c r="I35" i="87" s="1"/>
  <c r="I36" i="87" s="1"/>
  <c r="I37" i="87" s="1"/>
  <c r="I38" i="87" s="1"/>
  <c r="K9" i="87" l="1"/>
  <c r="J10" i="87"/>
  <c r="J11" i="87" s="1"/>
  <c r="J12" i="87" s="1"/>
  <c r="J13" i="87" s="1"/>
  <c r="J14" i="87" s="1"/>
  <c r="J15" i="87" s="1"/>
  <c r="J16" i="87" s="1"/>
  <c r="J17" i="87" s="1"/>
  <c r="J18" i="87" s="1"/>
  <c r="J19" i="87" s="1"/>
  <c r="J20" i="87" s="1"/>
  <c r="J21" i="87" s="1"/>
  <c r="J22" i="87" s="1"/>
  <c r="J23" i="87" s="1"/>
  <c r="J24" i="87" s="1"/>
  <c r="J25" i="87" s="1"/>
  <c r="J26" i="87" s="1"/>
  <c r="J27" i="87" s="1"/>
  <c r="J28" i="87" s="1"/>
  <c r="J29" i="87" s="1"/>
  <c r="J30" i="87" s="1"/>
  <c r="J31" i="87" s="1"/>
  <c r="J32" i="87" s="1"/>
  <c r="J33" i="87" s="1"/>
  <c r="J34" i="87" s="1"/>
  <c r="J35" i="87" s="1"/>
  <c r="J36" i="87" s="1"/>
  <c r="J37" i="87" s="1"/>
  <c r="J38" i="87" s="1"/>
  <c r="K10" i="87" l="1"/>
  <c r="K11" i="87" s="1"/>
  <c r="K12" i="87" s="1"/>
  <c r="K13" i="87" s="1"/>
  <c r="K14" i="87" s="1"/>
  <c r="K15" i="87" s="1"/>
  <c r="K16" i="87" s="1"/>
  <c r="K17" i="87" s="1"/>
  <c r="K18" i="87" s="1"/>
  <c r="K19" i="87" s="1"/>
  <c r="K20" i="87" s="1"/>
  <c r="K21" i="87" s="1"/>
  <c r="K22" i="87" s="1"/>
  <c r="K23" i="87" s="1"/>
  <c r="K24" i="87" s="1"/>
  <c r="K25" i="87" s="1"/>
  <c r="K26" i="87" s="1"/>
  <c r="K27" i="87" s="1"/>
  <c r="K28" i="87" s="1"/>
  <c r="K29" i="87" s="1"/>
  <c r="K30" i="87" s="1"/>
  <c r="K31" i="87" s="1"/>
  <c r="K32" i="87" s="1"/>
  <c r="K33" i="87" s="1"/>
  <c r="K34" i="87" s="1"/>
  <c r="K35" i="87" s="1"/>
  <c r="K36" i="87" s="1"/>
  <c r="K37" i="87" s="1"/>
  <c r="K38" i="87" s="1"/>
  <c r="L9" i="87"/>
  <c r="L10" i="87" l="1"/>
  <c r="L11" i="87" l="1"/>
  <c r="L12" i="87" l="1"/>
  <c r="L13" i="87" l="1"/>
  <c r="L14" i="87" l="1"/>
  <c r="L15" i="87" l="1"/>
  <c r="L16" i="87" l="1"/>
  <c r="L17" i="87" l="1"/>
  <c r="L18" i="87" l="1"/>
  <c r="L19" i="87" l="1"/>
  <c r="L20" i="87" s="1"/>
  <c r="L21" i="87" s="1"/>
  <c r="L22" i="87" s="1"/>
  <c r="L23" i="87" s="1"/>
  <c r="L24" i="87" s="1"/>
  <c r="L25" i="87" s="1"/>
  <c r="L26" i="87" s="1"/>
  <c r="L27" i="87" s="1"/>
  <c r="L28" i="87" s="1"/>
  <c r="L29" i="87" s="1"/>
  <c r="L30" i="87" s="1"/>
  <c r="L31" i="87" s="1"/>
  <c r="L32" i="87" s="1"/>
  <c r="L33" i="87" s="1"/>
  <c r="L34" i="87" s="1"/>
  <c r="L35" i="87" s="1"/>
  <c r="L36" i="87" s="1"/>
  <c r="L37" i="87" s="1"/>
  <c r="L38" i="87" s="1"/>
  <c r="C32" i="5" l="1"/>
  <c r="D32" i="5" s="1"/>
  <c r="E32" i="5" s="1"/>
  <c r="F32" i="5" s="1"/>
  <c r="G32" i="5" s="1"/>
  <c r="H32" i="5" s="1"/>
  <c r="C34" i="5" l="1"/>
  <c r="D34" i="5" s="1"/>
  <c r="E34" i="5" s="1"/>
  <c r="F34" i="5" s="1"/>
  <c r="G34" i="5" s="1"/>
  <c r="H34" i="5" s="1"/>
  <c r="C21" i="5" l="1"/>
  <c r="D21" i="5" s="1"/>
  <c r="E21" i="5" s="1"/>
  <c r="F21" i="5" s="1"/>
  <c r="G21" i="5" s="1"/>
  <c r="H21" i="5" s="1"/>
  <c r="C20" i="5"/>
  <c r="D20" i="5" s="1"/>
  <c r="E20" i="5" s="1"/>
  <c r="F20" i="5" s="1"/>
  <c r="G20" i="5" s="1"/>
  <c r="H20" i="5" s="1"/>
  <c r="C33" i="5"/>
  <c r="D33" i="5"/>
  <c r="E33" i="5" s="1"/>
  <c r="F33" i="5" s="1"/>
  <c r="G33" i="5" s="1"/>
  <c r="H33" i="5" s="1"/>
  <c r="C31" i="5"/>
  <c r="D31" i="5" s="1"/>
  <c r="E31" i="5" s="1"/>
  <c r="F31" i="5" s="1"/>
  <c r="G31" i="5" s="1"/>
  <c r="H31" i="5" s="1"/>
  <c r="C30" i="5"/>
  <c r="D30" i="5" s="1"/>
  <c r="E30" i="5" s="1"/>
  <c r="F30" i="5" s="1"/>
  <c r="G30" i="5" s="1"/>
  <c r="H30" i="5" s="1"/>
  <c r="C28" i="5"/>
  <c r="D28" i="5" s="1"/>
  <c r="E28" i="5" s="1"/>
  <c r="F28" i="5" s="1"/>
  <c r="G28" i="5" s="1"/>
  <c r="H28" i="5" s="1"/>
  <c r="C25" i="5"/>
  <c r="D25" i="5" s="1"/>
  <c r="E25" i="5" s="1"/>
  <c r="F25" i="5" s="1"/>
  <c r="G25" i="5" s="1"/>
  <c r="H25" i="5" s="1"/>
  <c r="C24" i="5"/>
  <c r="D24" i="5" s="1"/>
  <c r="E24" i="5" s="1"/>
  <c r="F24" i="5" s="1"/>
  <c r="G24" i="5" s="1"/>
  <c r="H24" i="5" s="1"/>
  <c r="C23" i="5"/>
  <c r="D23" i="5" s="1"/>
  <c r="E23" i="5" s="1"/>
  <c r="F23" i="5" s="1"/>
  <c r="G23" i="5" s="1"/>
  <c r="H23" i="5" s="1"/>
  <c r="C22" i="5"/>
  <c r="D22" i="5" s="1"/>
  <c r="E22" i="5" s="1"/>
  <c r="F22" i="5" s="1"/>
  <c r="G22" i="5" s="1"/>
  <c r="H22" i="5" s="1"/>
  <c r="C19" i="5"/>
  <c r="D19" i="5" s="1"/>
  <c r="E19" i="5" s="1"/>
  <c r="F19" i="5" s="1"/>
  <c r="G19" i="5" s="1"/>
  <c r="H19" i="5" s="1"/>
  <c r="C18" i="5"/>
  <c r="D18" i="5" s="1"/>
  <c r="E18" i="5" s="1"/>
  <c r="F18" i="5" s="1"/>
  <c r="G18" i="5" s="1"/>
  <c r="H18" i="5" s="1"/>
  <c r="C17" i="5"/>
  <c r="D17" i="5" s="1"/>
  <c r="E17" i="5" s="1"/>
  <c r="F17" i="5" s="1"/>
  <c r="G17" i="5" s="1"/>
  <c r="H17" i="5" s="1"/>
  <c r="C16" i="5"/>
  <c r="D16" i="5" s="1"/>
  <c r="E16" i="5" s="1"/>
  <c r="F16" i="5" s="1"/>
  <c r="G16" i="5" s="1"/>
  <c r="H16" i="5" s="1"/>
  <c r="C15" i="5"/>
  <c r="D15" i="5" s="1"/>
  <c r="E15" i="5" s="1"/>
  <c r="F15" i="5" s="1"/>
  <c r="G15" i="5" s="1"/>
  <c r="H15" i="5" s="1"/>
  <c r="C14" i="5"/>
  <c r="D14" i="5" s="1"/>
  <c r="E14" i="5" s="1"/>
  <c r="F14" i="5" s="1"/>
  <c r="G14" i="5" s="1"/>
  <c r="H14" i="5" s="1"/>
  <c r="C13" i="5"/>
  <c r="D13" i="5" s="1"/>
  <c r="E13" i="5" s="1"/>
  <c r="F13" i="5" s="1"/>
  <c r="G13" i="5" s="1"/>
  <c r="H13" i="5" s="1"/>
  <c r="C12" i="5"/>
  <c r="D12" i="5" s="1"/>
  <c r="E12" i="5" s="1"/>
  <c r="F12" i="5" s="1"/>
  <c r="G12" i="5" s="1"/>
  <c r="H12" i="5" s="1"/>
  <c r="C11" i="5"/>
  <c r="D11" i="5" s="1"/>
  <c r="E11" i="5" s="1"/>
  <c r="F11" i="5" s="1"/>
  <c r="G11" i="5" s="1"/>
  <c r="H11" i="5" s="1"/>
</calcChain>
</file>

<file path=xl/sharedStrings.xml><?xml version="1.0" encoding="utf-8"?>
<sst xmlns="http://schemas.openxmlformats.org/spreadsheetml/2006/main" count="169" uniqueCount="145">
  <si>
    <t>Mancos School District RE-6</t>
  </si>
  <si>
    <t>Step</t>
  </si>
  <si>
    <t>A*</t>
  </si>
  <si>
    <t>B*</t>
  </si>
  <si>
    <t>C*</t>
  </si>
  <si>
    <t>D*</t>
  </si>
  <si>
    <t>A</t>
  </si>
  <si>
    <t>B</t>
  </si>
  <si>
    <t>C</t>
  </si>
  <si>
    <t>D</t>
  </si>
  <si>
    <t>E*</t>
  </si>
  <si>
    <t>I*</t>
  </si>
  <si>
    <t>J*</t>
  </si>
  <si>
    <t>KITCHEN HELPER</t>
  </si>
  <si>
    <t>KITCHEN MANAGER</t>
  </si>
  <si>
    <t>PARAPROFESSIONALS CERTIFIED</t>
  </si>
  <si>
    <t>E</t>
  </si>
  <si>
    <t>F</t>
  </si>
  <si>
    <t>BUILDING GROUND/MAINTENANCE/HEAD CUSTODIAN/ASST. CUSTODIAN</t>
  </si>
  <si>
    <t>G</t>
  </si>
  <si>
    <t>H</t>
  </si>
  <si>
    <t xml:space="preserve">ADMINISTRATIVE ASSISTANT I    </t>
  </si>
  <si>
    <t>10 Month School Position</t>
  </si>
  <si>
    <t>I</t>
  </si>
  <si>
    <t xml:space="preserve">                       10 Month School Position</t>
  </si>
  <si>
    <t xml:space="preserve"> </t>
  </si>
  <si>
    <t>B00</t>
  </si>
  <si>
    <t>B10</t>
  </si>
  <si>
    <t>B20</t>
  </si>
  <si>
    <t>B30</t>
  </si>
  <si>
    <t>B40</t>
  </si>
  <si>
    <t>MA</t>
  </si>
  <si>
    <t>M10</t>
  </si>
  <si>
    <t>M20</t>
  </si>
  <si>
    <t>M30</t>
  </si>
  <si>
    <t>M40</t>
  </si>
  <si>
    <t>10 Month Position</t>
  </si>
  <si>
    <t>Tran. Dir.</t>
  </si>
  <si>
    <t>Maint. Dir.</t>
  </si>
  <si>
    <t>Food Service Dir.</t>
  </si>
  <si>
    <t>12 Month</t>
  </si>
  <si>
    <t>9 Month</t>
  </si>
  <si>
    <t>11 Month</t>
  </si>
  <si>
    <t>SPORT/ASSIGNMENT</t>
  </si>
  <si>
    <t>Mancos-Yr 1</t>
  </si>
  <si>
    <t>Mancos-Yr 2</t>
  </si>
  <si>
    <t>Mancos-Yr 3</t>
  </si>
  <si>
    <t>Mancos-Yr 4</t>
  </si>
  <si>
    <t>Mancos-Yr 5</t>
  </si>
  <si>
    <t>Mancos-Yr 6</t>
  </si>
  <si>
    <t>Mancos-Yr 7</t>
  </si>
  <si>
    <t>Athletic Director Position</t>
  </si>
  <si>
    <t>Football-Head Varsity</t>
  </si>
  <si>
    <t>Football-Assistant</t>
  </si>
  <si>
    <t>Volleyball-Head Varsity</t>
  </si>
  <si>
    <t>Volleyball-Assistant</t>
  </si>
  <si>
    <t>Cross Country-Head Varsity</t>
  </si>
  <si>
    <t>Cross Country-Assistant</t>
  </si>
  <si>
    <t>Basketball-Head Varsity</t>
  </si>
  <si>
    <t>Basketball-Assistant</t>
  </si>
  <si>
    <t>Track-Head Varsity</t>
  </si>
  <si>
    <t>Track-Assistant</t>
  </si>
  <si>
    <t>All Sports Head-Middle School</t>
  </si>
  <si>
    <t>All Sports-Asst-Middle School</t>
  </si>
  <si>
    <t>All Sports-6th Grade</t>
  </si>
  <si>
    <t>Cheerleading-Middle School</t>
  </si>
  <si>
    <t>Destination Imagination</t>
  </si>
  <si>
    <t>NHS Sponsor</t>
  </si>
  <si>
    <t>Junior Class Sponsor</t>
  </si>
  <si>
    <t>Current Colorado Licensed Teacher</t>
  </si>
  <si>
    <t>Three and Five Year Substitute Licensed</t>
  </si>
  <si>
    <t>One Year Substitute Authorized</t>
  </si>
  <si>
    <t>Other Substitute Rates:</t>
  </si>
  <si>
    <t>Bus Driver*:</t>
  </si>
  <si>
    <t>*These substitute positions do not require Colorado Department of Education licensure but will require a background check.</t>
  </si>
  <si>
    <t>HS/MS Principal</t>
  </si>
  <si>
    <t>Nurse- RN</t>
  </si>
  <si>
    <t>Nurse - LPN</t>
  </si>
  <si>
    <t xml:space="preserve">                      10 Month School Position</t>
  </si>
  <si>
    <t>Wrestling-Head Varisty</t>
  </si>
  <si>
    <t>Wrestling-Assistant</t>
  </si>
  <si>
    <t>PK-5 Principal</t>
  </si>
  <si>
    <t>*If full time, medical, dental, vision and life insurance are provided by the employer</t>
  </si>
  <si>
    <t>** Dental and vision are provided by the employer</t>
  </si>
  <si>
    <t xml:space="preserve">Medical, dental, vision and life insurance are provided by the employer </t>
  </si>
  <si>
    <t xml:space="preserve">      Medical, dental, vision and life insurance are provided by the employer </t>
  </si>
  <si>
    <t>J</t>
  </si>
  <si>
    <t>REGISTRAR - BACHELOR'S</t>
  </si>
  <si>
    <t>Mancos School District Re-6</t>
  </si>
  <si>
    <t>G*</t>
  </si>
  <si>
    <t>HS Student Council Sponsor</t>
  </si>
  <si>
    <t>MS Student Council Sponsor</t>
  </si>
  <si>
    <t>Paraprofessional or Administrative Assistant Substitute</t>
  </si>
  <si>
    <t>ASSISTANT BUSINESS MANAGER 12 Month School Position</t>
  </si>
  <si>
    <t>FFA Sponsor</t>
  </si>
  <si>
    <t>Homecoming Sponsor</t>
  </si>
  <si>
    <t>Art Honors Society Sponsor</t>
  </si>
  <si>
    <t>Science Fair Sponsor</t>
  </si>
  <si>
    <t>Evening Band Sponsor</t>
  </si>
  <si>
    <t>** Athletic Coaching Positions will receive a step increase each year</t>
  </si>
  <si>
    <t>Knowledge Bowl</t>
  </si>
  <si>
    <t>Yearbook</t>
  </si>
  <si>
    <t>Routes under 3 Hours</t>
  </si>
  <si>
    <t>Routes over 3 Hours</t>
  </si>
  <si>
    <t>PRESCHOOL INSTRUCTOR CDA CERTIFIED</t>
  </si>
  <si>
    <t>F*</t>
  </si>
  <si>
    <t>K*</t>
  </si>
  <si>
    <t>L*</t>
  </si>
  <si>
    <t>K</t>
  </si>
  <si>
    <t>L</t>
  </si>
  <si>
    <t>12 Month Position</t>
  </si>
  <si>
    <t>Business Manager</t>
  </si>
  <si>
    <t>H**</t>
  </si>
  <si>
    <t>CUSTODIAN</t>
  </si>
  <si>
    <t>BUS DRIVER</t>
  </si>
  <si>
    <t>Dean of Students</t>
  </si>
  <si>
    <t>Elem Little Jay Coordinator</t>
  </si>
  <si>
    <t xml:space="preserve">                                                                Mancos School District RE-6</t>
  </si>
  <si>
    <t xml:space="preserve">                    MANCOS SCHOOL DISTRICT RE-6</t>
  </si>
  <si>
    <t>$150 per day</t>
  </si>
  <si>
    <t>Any person who substitues for a paraprofessional or an administrative assistant* will earn $150 per day regardless of licensure.  A Colorado or Three and Five Year Substitute Licensed teacher who works for more than ten consecutive days for the same teacher will receive a daily rate of the base salary for a beginning teacher from the eleventh day forward. No benefits will be included.</t>
  </si>
  <si>
    <t>Cheerleading- HS Varsity Head</t>
  </si>
  <si>
    <t>Cheerleading-HS Assistant</t>
  </si>
  <si>
    <t xml:space="preserve">Custodian *:  </t>
  </si>
  <si>
    <t xml:space="preserve">Kitchen*:  </t>
  </si>
  <si>
    <r>
      <t xml:space="preserve">                                                      </t>
    </r>
    <r>
      <rPr>
        <b/>
        <sz val="12"/>
        <rFont val="Arial"/>
        <family val="2"/>
      </rPr>
      <t>Professional Salary Schedule 2023-2024</t>
    </r>
  </si>
  <si>
    <t>Extra Duty Salary Schedule 2023-2024</t>
  </si>
  <si>
    <t>Substitute Teacher Salary Schedule 2023-2024</t>
  </si>
  <si>
    <t>Classified Salary Schedule 2023-2024</t>
  </si>
  <si>
    <t>Licensed Salary Schedule 2023-2024</t>
  </si>
  <si>
    <t xml:space="preserve">                  Administrative Salary Schedule 2023-2024</t>
  </si>
  <si>
    <t>10 Month</t>
  </si>
  <si>
    <t>PBL Dir.</t>
  </si>
  <si>
    <t>EARLY CHILDHOOD PROFESSIONAL CREDENTIAL 3.0 LEVEL II</t>
  </si>
  <si>
    <t>Tech/HR/CTE Dir.</t>
  </si>
  <si>
    <t xml:space="preserve">                               Medical, dental, vision and life insurance are provided by the employer </t>
  </si>
  <si>
    <t xml:space="preserve">                     Maximum New Hire Starting Range is Step 11 FY24</t>
  </si>
  <si>
    <t xml:space="preserve">                     Maximum New Hire Starting Range is Step 13 FY25</t>
  </si>
  <si>
    <t>Maximum New Hire Starting Range is Step 11 FY24</t>
  </si>
  <si>
    <t>Maximum New Hire Starting Range is Step 13 FY25</t>
  </si>
  <si>
    <t xml:space="preserve">                             REGISTRAR - ASSOCIATE'S </t>
  </si>
  <si>
    <t>Interim Dean of Students</t>
  </si>
  <si>
    <t>$14.42 per hour</t>
  </si>
  <si>
    <t>$44 per shift</t>
  </si>
  <si>
    <t>$58 per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</si>
</sst>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/>
    <xf numFmtId="1" fontId="1" fillId="0" borderId="0" xfId="0" applyNumberFormat="1" applyFont="1" applyFill="1"/>
    <xf numFmtId="0" fontId="2" fillId="0" borderId="0" xfId="0" applyFont="1"/>
    <xf numFmtId="0" fontId="3" fillId="0" borderId="0" xfId="0" applyFont="1" applyAlignment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" fontId="5" fillId="0" borderId="0" xfId="0" applyNumberFormat="1" applyFont="1" applyFill="1"/>
    <xf numFmtId="1" fontId="2" fillId="0" borderId="0" xfId="0" applyNumberFormat="1" applyFont="1" applyFill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2" fillId="0" borderId="1" xfId="0" applyFont="1" applyBorder="1"/>
    <xf numFmtId="0" fontId="7" fillId="0" borderId="0" xfId="0" applyFont="1"/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15" fontId="5" fillId="0" borderId="0" xfId="0" applyNumberFormat="1" applyFont="1"/>
    <xf numFmtId="0" fontId="5" fillId="0" borderId="0" xfId="0" applyFont="1" applyAlignment="1"/>
    <xf numFmtId="0" fontId="10" fillId="0" borderId="0" xfId="0" applyFont="1"/>
    <xf numFmtId="0" fontId="4" fillId="0" borderId="0" xfId="0" applyFont="1" applyAlignment="1"/>
    <xf numFmtId="0" fontId="11" fillId="0" borderId="0" xfId="0" applyFont="1"/>
    <xf numFmtId="1" fontId="10" fillId="0" borderId="0" xfId="0" applyNumberFormat="1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8" fillId="0" borderId="0" xfId="0" applyFont="1" applyFill="1" applyBorder="1"/>
    <xf numFmtId="0" fontId="10" fillId="0" borderId="0" xfId="0" applyFont="1" applyFill="1"/>
    <xf numFmtId="1" fontId="9" fillId="0" borderId="0" xfId="0" applyNumberFormat="1" applyFont="1"/>
    <xf numFmtId="1" fontId="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/>
    <xf numFmtId="1" fontId="2" fillId="0" borderId="0" xfId="0" applyNumberFormat="1" applyFont="1" applyFill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 horizontal="left"/>
    </xf>
    <xf numFmtId="3" fontId="1" fillId="0" borderId="0" xfId="0" applyNumberFormat="1" applyFont="1" applyAlignment="1"/>
    <xf numFmtId="3" fontId="2" fillId="0" borderId="0" xfId="0" applyNumberFormat="1" applyFont="1" applyFill="1" applyAlignment="1">
      <alignment horizontal="center"/>
    </xf>
    <xf numFmtId="3" fontId="14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ABE12"/>
      <color rgb="FF00FFFF"/>
      <color rgb="FF92D050"/>
      <color rgb="FF00CC99"/>
      <color rgb="FFCCC0DA"/>
      <color rgb="FFFFFFCC"/>
      <color rgb="FFDA9694"/>
      <color rgb="FF00B0F0"/>
      <color rgb="FF9E74B8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2</xdr:col>
      <xdr:colOff>590550</xdr:colOff>
      <xdr:row>4</xdr:row>
      <xdr:rowOff>142875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133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590550</xdr:colOff>
      <xdr:row>4</xdr:row>
      <xdr:rowOff>142875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133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4" name="Picture 3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5" name="Picture 4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6" name="Picture 5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0</xdr:row>
      <xdr:rowOff>0</xdr:rowOff>
    </xdr:from>
    <xdr:to>
      <xdr:col>3</xdr:col>
      <xdr:colOff>171450</xdr:colOff>
      <xdr:row>5</xdr:row>
      <xdr:rowOff>19050</xdr:rowOff>
    </xdr:to>
    <xdr:pic>
      <xdr:nvPicPr>
        <xdr:cNvPr id="7" name="Picture 6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952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1</xdr:col>
      <xdr:colOff>142875</xdr:colOff>
      <xdr:row>6</xdr:row>
      <xdr:rowOff>123825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4325"/>
          <a:ext cx="942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190500"/>
          <a:ext cx="847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190500"/>
          <a:ext cx="847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4" name="Picture 3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190500"/>
          <a:ext cx="847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5" name="Picture 4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1905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6" name="Picture 5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1905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380999</xdr:colOff>
      <xdr:row>1</xdr:row>
      <xdr:rowOff>0</xdr:rowOff>
    </xdr:from>
    <xdr:to>
      <xdr:col>1</xdr:col>
      <xdr:colOff>847724</xdr:colOff>
      <xdr:row>5</xdr:row>
      <xdr:rowOff>114300</xdr:rowOff>
    </xdr:to>
    <xdr:pic>
      <xdr:nvPicPr>
        <xdr:cNvPr id="7" name="Picture 6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1905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0</xdr:col>
      <xdr:colOff>1219200</xdr:colOff>
      <xdr:row>6</xdr:row>
      <xdr:rowOff>114300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"/>
          <a:ext cx="11239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2</xdr:col>
      <xdr:colOff>171450</xdr:colOff>
      <xdr:row>5</xdr:row>
      <xdr:rowOff>152400</xdr:rowOff>
    </xdr:to>
    <xdr:pic>
      <xdr:nvPicPr>
        <xdr:cNvPr id="2" name="Picture 1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4300"/>
          <a:ext cx="9525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2</xdr:col>
      <xdr:colOff>171450</xdr:colOff>
      <xdr:row>5</xdr:row>
      <xdr:rowOff>152400</xdr:rowOff>
    </xdr:to>
    <xdr:pic>
      <xdr:nvPicPr>
        <xdr:cNvPr id="3" name="Picture 2" descr="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14300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activeCell="A9" sqref="A9:XFD9"/>
    </sheetView>
  </sheetViews>
  <sheetFormatPr defaultRowHeight="15" x14ac:dyDescent="0.25"/>
  <sheetData>
    <row r="1" spans="1:14" x14ac:dyDescent="0.25">
      <c r="A1" s="37"/>
      <c r="B1" s="37"/>
      <c r="C1" s="37"/>
      <c r="D1" s="37"/>
      <c r="E1" s="37"/>
      <c r="F1" s="46"/>
      <c r="G1" s="37"/>
      <c r="H1" s="37"/>
      <c r="I1" s="37"/>
      <c r="J1" s="37"/>
      <c r="K1" s="37"/>
      <c r="L1" s="37"/>
      <c r="N1" s="37"/>
    </row>
    <row r="2" spans="1:14" x14ac:dyDescent="0.25">
      <c r="A2" s="36"/>
      <c r="B2" s="36"/>
      <c r="C2" s="36"/>
      <c r="D2" s="84" t="s">
        <v>88</v>
      </c>
      <c r="E2" s="84"/>
      <c r="F2" s="84"/>
      <c r="G2" s="84"/>
      <c r="H2" s="84"/>
      <c r="I2" s="84"/>
      <c r="J2" s="84"/>
      <c r="K2" s="36"/>
      <c r="L2" s="36"/>
      <c r="N2" s="36"/>
    </row>
    <row r="3" spans="1:14" x14ac:dyDescent="0.25">
      <c r="A3" s="11"/>
      <c r="B3" s="11"/>
      <c r="C3" s="11"/>
      <c r="D3" s="11"/>
      <c r="E3" s="11"/>
      <c r="F3" s="11"/>
      <c r="G3" s="11"/>
      <c r="H3" s="61"/>
      <c r="I3" s="61"/>
      <c r="J3" s="61"/>
      <c r="K3" s="12"/>
      <c r="L3" s="12"/>
      <c r="N3" s="61"/>
    </row>
    <row r="4" spans="1:14" x14ac:dyDescent="0.25">
      <c r="A4" s="38"/>
      <c r="B4" s="38"/>
      <c r="C4" s="38"/>
      <c r="D4" s="85" t="s">
        <v>128</v>
      </c>
      <c r="E4" s="86"/>
      <c r="F4" s="86"/>
      <c r="G4" s="86"/>
      <c r="H4" s="86"/>
      <c r="I4" s="86"/>
      <c r="J4" s="86"/>
      <c r="K4" s="38"/>
      <c r="L4" s="38"/>
      <c r="N4" s="38"/>
    </row>
    <row r="5" spans="1:14" x14ac:dyDescent="0.25">
      <c r="A5" s="60"/>
      <c r="B5" s="60"/>
      <c r="C5" s="60"/>
      <c r="D5" s="60"/>
      <c r="E5" s="60"/>
      <c r="F5" s="49"/>
      <c r="G5" s="60"/>
      <c r="H5" s="60"/>
      <c r="I5" s="60"/>
      <c r="J5" s="60"/>
      <c r="K5" s="60"/>
      <c r="L5" s="60"/>
      <c r="N5" s="60"/>
    </row>
    <row r="6" spans="1:14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10</v>
      </c>
      <c r="G6" s="6" t="s">
        <v>105</v>
      </c>
      <c r="H6" s="6" t="s">
        <v>89</v>
      </c>
      <c r="I6" s="6" t="s">
        <v>112</v>
      </c>
      <c r="J6" s="6" t="s">
        <v>11</v>
      </c>
      <c r="K6" s="6" t="s">
        <v>12</v>
      </c>
      <c r="L6" s="6" t="s">
        <v>106</v>
      </c>
      <c r="M6" s="6" t="s">
        <v>107</v>
      </c>
      <c r="N6" s="5" t="s">
        <v>1</v>
      </c>
    </row>
    <row r="7" spans="1:14" x14ac:dyDescent="0.25">
      <c r="A7" s="5">
        <v>1</v>
      </c>
      <c r="B7" s="7">
        <v>15</v>
      </c>
      <c r="C7" s="7">
        <v>15.37</v>
      </c>
      <c r="D7" s="7">
        <v>15.28</v>
      </c>
      <c r="E7" s="7">
        <v>16.78</v>
      </c>
      <c r="F7" s="7">
        <v>17.41</v>
      </c>
      <c r="G7" s="7">
        <v>15.2</v>
      </c>
      <c r="H7" s="7">
        <v>17.71</v>
      </c>
      <c r="I7" s="7">
        <v>19.87</v>
      </c>
      <c r="J7" s="7">
        <v>17.87</v>
      </c>
      <c r="K7" s="7">
        <v>20.52</v>
      </c>
      <c r="L7" s="7">
        <v>24.76</v>
      </c>
      <c r="M7" s="7">
        <v>23.36</v>
      </c>
      <c r="N7" s="5">
        <v>1</v>
      </c>
    </row>
    <row r="8" spans="1:14" x14ac:dyDescent="0.25">
      <c r="A8" s="5">
        <v>2</v>
      </c>
      <c r="B8" s="7">
        <f t="shared" ref="B8:M8" si="0">B7+0.25</f>
        <v>15.25</v>
      </c>
      <c r="C8" s="7">
        <f t="shared" si="0"/>
        <v>15.62</v>
      </c>
      <c r="D8" s="7">
        <f t="shared" si="0"/>
        <v>15.53</v>
      </c>
      <c r="E8" s="7">
        <f t="shared" si="0"/>
        <v>17.03</v>
      </c>
      <c r="F8" s="7">
        <f t="shared" si="0"/>
        <v>17.66</v>
      </c>
      <c r="G8" s="7">
        <f t="shared" si="0"/>
        <v>15.45</v>
      </c>
      <c r="H8" s="7">
        <f t="shared" si="0"/>
        <v>17.96</v>
      </c>
      <c r="I8" s="7">
        <f t="shared" si="0"/>
        <v>20.12</v>
      </c>
      <c r="J8" s="7">
        <f t="shared" si="0"/>
        <v>18.12</v>
      </c>
      <c r="K8" s="7">
        <f t="shared" si="0"/>
        <v>20.77</v>
      </c>
      <c r="L8" s="7">
        <f t="shared" si="0"/>
        <v>25.01</v>
      </c>
      <c r="M8" s="7">
        <f t="shared" si="0"/>
        <v>23.61</v>
      </c>
      <c r="N8" s="5">
        <v>2</v>
      </c>
    </row>
    <row r="9" spans="1:14" x14ac:dyDescent="0.25">
      <c r="A9" s="5">
        <v>3</v>
      </c>
      <c r="B9" s="7">
        <f t="shared" ref="B9:B16" si="1">B8+0.25</f>
        <v>15.5</v>
      </c>
      <c r="C9" s="7">
        <f t="shared" ref="C9:C16" si="2">C8+0.25</f>
        <v>15.87</v>
      </c>
      <c r="D9" s="7">
        <f t="shared" ref="D9:D16" si="3">D8+0.25</f>
        <v>15.78</v>
      </c>
      <c r="E9" s="7">
        <f t="shared" ref="E9:E16" si="4">E8+0.25</f>
        <v>17.28</v>
      </c>
      <c r="F9" s="7">
        <f t="shared" ref="F9:F16" si="5">F8+0.25</f>
        <v>17.91</v>
      </c>
      <c r="G9" s="7">
        <f t="shared" ref="G9:G16" si="6">G8+0.25</f>
        <v>15.7</v>
      </c>
      <c r="H9" s="7">
        <f t="shared" ref="H9:H16" si="7">H8+0.25</f>
        <v>18.21</v>
      </c>
      <c r="I9" s="7">
        <f t="shared" ref="I9:I16" si="8">I8+0.25</f>
        <v>20.37</v>
      </c>
      <c r="J9" s="7">
        <f t="shared" ref="J9:J16" si="9">J8+0.25</f>
        <v>18.37</v>
      </c>
      <c r="K9" s="7">
        <f t="shared" ref="K9:K16" si="10">K8+0.25</f>
        <v>21.02</v>
      </c>
      <c r="L9" s="7">
        <f t="shared" ref="L9:L16" si="11">L8+0.25</f>
        <v>25.26</v>
      </c>
      <c r="M9" s="7">
        <f t="shared" ref="M9:M16" si="12">M8+0.25</f>
        <v>23.86</v>
      </c>
      <c r="N9" s="5">
        <v>3</v>
      </c>
    </row>
    <row r="10" spans="1:14" x14ac:dyDescent="0.25">
      <c r="A10" s="5">
        <v>4</v>
      </c>
      <c r="B10" s="7">
        <f t="shared" si="1"/>
        <v>15.75</v>
      </c>
      <c r="C10" s="7">
        <f t="shared" si="2"/>
        <v>16.119999999999997</v>
      </c>
      <c r="D10" s="7">
        <f t="shared" si="3"/>
        <v>16.03</v>
      </c>
      <c r="E10" s="7">
        <f t="shared" si="4"/>
        <v>17.53</v>
      </c>
      <c r="F10" s="7">
        <f t="shared" si="5"/>
        <v>18.16</v>
      </c>
      <c r="G10" s="7">
        <f t="shared" si="6"/>
        <v>15.95</v>
      </c>
      <c r="H10" s="7">
        <f t="shared" si="7"/>
        <v>18.46</v>
      </c>
      <c r="I10" s="7">
        <f t="shared" si="8"/>
        <v>20.62</v>
      </c>
      <c r="J10" s="7">
        <f t="shared" si="9"/>
        <v>18.62</v>
      </c>
      <c r="K10" s="7">
        <f t="shared" si="10"/>
        <v>21.27</v>
      </c>
      <c r="L10" s="7">
        <f t="shared" si="11"/>
        <v>25.51</v>
      </c>
      <c r="M10" s="7">
        <f t="shared" si="12"/>
        <v>24.11</v>
      </c>
      <c r="N10" s="5">
        <v>4</v>
      </c>
    </row>
    <row r="11" spans="1:14" x14ac:dyDescent="0.25">
      <c r="A11" s="5">
        <v>5</v>
      </c>
      <c r="B11" s="7">
        <f t="shared" si="1"/>
        <v>16</v>
      </c>
      <c r="C11" s="7">
        <f t="shared" si="2"/>
        <v>16.369999999999997</v>
      </c>
      <c r="D11" s="7">
        <f t="shared" si="3"/>
        <v>16.28</v>
      </c>
      <c r="E11" s="7">
        <f t="shared" si="4"/>
        <v>17.78</v>
      </c>
      <c r="F11" s="7">
        <f t="shared" si="5"/>
        <v>18.41</v>
      </c>
      <c r="G11" s="7">
        <f t="shared" si="6"/>
        <v>16.2</v>
      </c>
      <c r="H11" s="7">
        <f t="shared" si="7"/>
        <v>18.71</v>
      </c>
      <c r="I11" s="7">
        <f t="shared" si="8"/>
        <v>20.87</v>
      </c>
      <c r="J11" s="7">
        <f t="shared" si="9"/>
        <v>18.87</v>
      </c>
      <c r="K11" s="7">
        <f t="shared" si="10"/>
        <v>21.52</v>
      </c>
      <c r="L11" s="7">
        <f t="shared" si="11"/>
        <v>25.76</v>
      </c>
      <c r="M11" s="7">
        <f t="shared" si="12"/>
        <v>24.36</v>
      </c>
      <c r="N11" s="5">
        <v>5</v>
      </c>
    </row>
    <row r="12" spans="1:14" x14ac:dyDescent="0.25">
      <c r="A12" s="5">
        <v>6</v>
      </c>
      <c r="B12" s="7">
        <f t="shared" si="1"/>
        <v>16.25</v>
      </c>
      <c r="C12" s="7">
        <f t="shared" si="2"/>
        <v>16.619999999999997</v>
      </c>
      <c r="D12" s="7">
        <f t="shared" si="3"/>
        <v>16.53</v>
      </c>
      <c r="E12" s="7">
        <f t="shared" si="4"/>
        <v>18.03</v>
      </c>
      <c r="F12" s="7">
        <f t="shared" si="5"/>
        <v>18.66</v>
      </c>
      <c r="G12" s="7">
        <f t="shared" si="6"/>
        <v>16.45</v>
      </c>
      <c r="H12" s="7">
        <f t="shared" si="7"/>
        <v>18.96</v>
      </c>
      <c r="I12" s="7">
        <f t="shared" si="8"/>
        <v>21.12</v>
      </c>
      <c r="J12" s="7">
        <f t="shared" si="9"/>
        <v>19.12</v>
      </c>
      <c r="K12" s="7">
        <f t="shared" si="10"/>
        <v>21.77</v>
      </c>
      <c r="L12" s="7">
        <f t="shared" si="11"/>
        <v>26.01</v>
      </c>
      <c r="M12" s="7">
        <f t="shared" si="12"/>
        <v>24.61</v>
      </c>
      <c r="N12" s="5">
        <v>6</v>
      </c>
    </row>
    <row r="13" spans="1:14" x14ac:dyDescent="0.25">
      <c r="A13" s="5">
        <v>7</v>
      </c>
      <c r="B13" s="7">
        <f t="shared" si="1"/>
        <v>16.5</v>
      </c>
      <c r="C13" s="7">
        <f t="shared" si="2"/>
        <v>16.869999999999997</v>
      </c>
      <c r="D13" s="7">
        <f t="shared" si="3"/>
        <v>16.78</v>
      </c>
      <c r="E13" s="7">
        <f t="shared" si="4"/>
        <v>18.28</v>
      </c>
      <c r="F13" s="7">
        <f t="shared" si="5"/>
        <v>18.91</v>
      </c>
      <c r="G13" s="7">
        <f t="shared" si="6"/>
        <v>16.7</v>
      </c>
      <c r="H13" s="7">
        <f t="shared" si="7"/>
        <v>19.21</v>
      </c>
      <c r="I13" s="7">
        <f t="shared" si="8"/>
        <v>21.37</v>
      </c>
      <c r="J13" s="7">
        <f t="shared" si="9"/>
        <v>19.37</v>
      </c>
      <c r="K13" s="7">
        <f t="shared" si="10"/>
        <v>22.02</v>
      </c>
      <c r="L13" s="7">
        <f t="shared" si="11"/>
        <v>26.26</v>
      </c>
      <c r="M13" s="7">
        <f t="shared" si="12"/>
        <v>24.86</v>
      </c>
      <c r="N13" s="5">
        <v>7</v>
      </c>
    </row>
    <row r="14" spans="1:14" x14ac:dyDescent="0.25">
      <c r="A14" s="5">
        <v>8</v>
      </c>
      <c r="B14" s="7">
        <f t="shared" si="1"/>
        <v>16.75</v>
      </c>
      <c r="C14" s="7">
        <f t="shared" si="2"/>
        <v>17.119999999999997</v>
      </c>
      <c r="D14" s="7">
        <f t="shared" si="3"/>
        <v>17.03</v>
      </c>
      <c r="E14" s="7">
        <f t="shared" si="4"/>
        <v>18.53</v>
      </c>
      <c r="F14" s="7">
        <f t="shared" si="5"/>
        <v>19.16</v>
      </c>
      <c r="G14" s="7">
        <f t="shared" si="6"/>
        <v>16.95</v>
      </c>
      <c r="H14" s="7">
        <f t="shared" si="7"/>
        <v>19.46</v>
      </c>
      <c r="I14" s="7">
        <f t="shared" si="8"/>
        <v>21.62</v>
      </c>
      <c r="J14" s="7">
        <f t="shared" si="9"/>
        <v>19.62</v>
      </c>
      <c r="K14" s="7">
        <f t="shared" si="10"/>
        <v>22.27</v>
      </c>
      <c r="L14" s="7">
        <f t="shared" si="11"/>
        <v>26.51</v>
      </c>
      <c r="M14" s="7">
        <f t="shared" si="12"/>
        <v>25.11</v>
      </c>
      <c r="N14" s="5">
        <v>8</v>
      </c>
    </row>
    <row r="15" spans="1:14" x14ac:dyDescent="0.25">
      <c r="A15" s="5">
        <v>9</v>
      </c>
      <c r="B15" s="7">
        <f t="shared" si="1"/>
        <v>17</v>
      </c>
      <c r="C15" s="7">
        <f t="shared" si="2"/>
        <v>17.369999999999997</v>
      </c>
      <c r="D15" s="7">
        <f t="shared" si="3"/>
        <v>17.28</v>
      </c>
      <c r="E15" s="7">
        <f t="shared" si="4"/>
        <v>18.78</v>
      </c>
      <c r="F15" s="7">
        <f t="shared" si="5"/>
        <v>19.41</v>
      </c>
      <c r="G15" s="7">
        <f t="shared" si="6"/>
        <v>17.2</v>
      </c>
      <c r="H15" s="7">
        <f t="shared" si="7"/>
        <v>19.71</v>
      </c>
      <c r="I15" s="7">
        <f t="shared" si="8"/>
        <v>21.87</v>
      </c>
      <c r="J15" s="7">
        <f t="shared" si="9"/>
        <v>19.87</v>
      </c>
      <c r="K15" s="7">
        <f t="shared" si="10"/>
        <v>22.52</v>
      </c>
      <c r="L15" s="7">
        <f t="shared" si="11"/>
        <v>26.76</v>
      </c>
      <c r="M15" s="7">
        <f t="shared" si="12"/>
        <v>25.36</v>
      </c>
      <c r="N15" s="5">
        <v>9</v>
      </c>
    </row>
    <row r="16" spans="1:14" x14ac:dyDescent="0.25">
      <c r="A16" s="5">
        <v>10</v>
      </c>
      <c r="B16" s="7">
        <f t="shared" si="1"/>
        <v>17.25</v>
      </c>
      <c r="C16" s="7">
        <f t="shared" si="2"/>
        <v>17.619999999999997</v>
      </c>
      <c r="D16" s="7">
        <f t="shared" si="3"/>
        <v>17.53</v>
      </c>
      <c r="E16" s="7">
        <f t="shared" si="4"/>
        <v>19.03</v>
      </c>
      <c r="F16" s="7">
        <f t="shared" si="5"/>
        <v>19.66</v>
      </c>
      <c r="G16" s="7">
        <f t="shared" si="6"/>
        <v>17.45</v>
      </c>
      <c r="H16" s="7">
        <f t="shared" si="7"/>
        <v>19.96</v>
      </c>
      <c r="I16" s="7">
        <f t="shared" si="8"/>
        <v>22.12</v>
      </c>
      <c r="J16" s="7">
        <f t="shared" si="9"/>
        <v>20.12</v>
      </c>
      <c r="K16" s="7">
        <f t="shared" si="10"/>
        <v>22.77</v>
      </c>
      <c r="L16" s="7">
        <f t="shared" si="11"/>
        <v>27.01</v>
      </c>
      <c r="M16" s="7">
        <f t="shared" si="12"/>
        <v>25.61</v>
      </c>
      <c r="N16" s="5">
        <v>10</v>
      </c>
    </row>
    <row r="17" spans="1:14" x14ac:dyDescent="0.25">
      <c r="A17" s="5">
        <v>11</v>
      </c>
      <c r="B17" s="7">
        <f t="shared" ref="B17:M17" si="13">B16+0.25</f>
        <v>17.5</v>
      </c>
      <c r="C17" s="7">
        <f t="shared" si="13"/>
        <v>17.869999999999997</v>
      </c>
      <c r="D17" s="7">
        <f t="shared" si="13"/>
        <v>17.78</v>
      </c>
      <c r="E17" s="7">
        <f t="shared" si="13"/>
        <v>19.28</v>
      </c>
      <c r="F17" s="7">
        <f t="shared" si="13"/>
        <v>19.91</v>
      </c>
      <c r="G17" s="7">
        <f t="shared" si="13"/>
        <v>17.7</v>
      </c>
      <c r="H17" s="7">
        <f t="shared" si="13"/>
        <v>20.21</v>
      </c>
      <c r="I17" s="7">
        <f t="shared" si="13"/>
        <v>22.37</v>
      </c>
      <c r="J17" s="7">
        <f t="shared" si="13"/>
        <v>20.37</v>
      </c>
      <c r="K17" s="7">
        <f t="shared" si="13"/>
        <v>23.02</v>
      </c>
      <c r="L17" s="7">
        <f t="shared" si="13"/>
        <v>27.26</v>
      </c>
      <c r="M17" s="23">
        <f t="shared" si="13"/>
        <v>25.86</v>
      </c>
      <c r="N17" s="5">
        <v>11</v>
      </c>
    </row>
    <row r="18" spans="1:14" x14ac:dyDescent="0.25">
      <c r="A18" s="5">
        <v>12</v>
      </c>
      <c r="B18" s="7">
        <f t="shared" ref="B18:M18" si="14">B17+0.25</f>
        <v>17.75</v>
      </c>
      <c r="C18" s="7">
        <f t="shared" si="14"/>
        <v>18.119999999999997</v>
      </c>
      <c r="D18" s="7">
        <f t="shared" si="14"/>
        <v>18.03</v>
      </c>
      <c r="E18" s="7">
        <f t="shared" si="14"/>
        <v>19.53</v>
      </c>
      <c r="F18" s="7">
        <f t="shared" si="14"/>
        <v>20.16</v>
      </c>
      <c r="G18" s="7">
        <f t="shared" si="14"/>
        <v>17.95</v>
      </c>
      <c r="H18" s="7">
        <f t="shared" si="14"/>
        <v>20.46</v>
      </c>
      <c r="I18" s="7">
        <f t="shared" si="14"/>
        <v>22.62</v>
      </c>
      <c r="J18" s="7">
        <f t="shared" si="14"/>
        <v>20.62</v>
      </c>
      <c r="K18" s="7">
        <f t="shared" si="14"/>
        <v>23.27</v>
      </c>
      <c r="L18" s="7">
        <f t="shared" si="14"/>
        <v>27.51</v>
      </c>
      <c r="M18" s="23">
        <f t="shared" si="14"/>
        <v>26.11</v>
      </c>
      <c r="N18" s="5">
        <v>12</v>
      </c>
    </row>
    <row r="19" spans="1:14" x14ac:dyDescent="0.25">
      <c r="A19" s="5">
        <v>13</v>
      </c>
      <c r="B19" s="7">
        <f t="shared" ref="B19:B36" si="15">B18+0.25</f>
        <v>18</v>
      </c>
      <c r="C19" s="7">
        <f t="shared" ref="C19:C36" si="16">C18+0.25</f>
        <v>18.369999999999997</v>
      </c>
      <c r="D19" s="7">
        <f t="shared" ref="D19:D36" si="17">D18+0.25</f>
        <v>18.28</v>
      </c>
      <c r="E19" s="7">
        <f t="shared" ref="E19:E36" si="18">E18+0.25</f>
        <v>19.78</v>
      </c>
      <c r="F19" s="7">
        <f t="shared" ref="F19:F36" si="19">F18+0.25</f>
        <v>20.41</v>
      </c>
      <c r="G19" s="7">
        <f t="shared" ref="G19:G36" si="20">G18+0.25</f>
        <v>18.2</v>
      </c>
      <c r="H19" s="7">
        <f t="shared" ref="H19:H36" si="21">H18+0.25</f>
        <v>20.71</v>
      </c>
      <c r="I19" s="7">
        <f t="shared" ref="I19:I36" si="22">I18+0.25</f>
        <v>22.87</v>
      </c>
      <c r="J19" s="7">
        <f t="shared" ref="J19:J36" si="23">J18+0.25</f>
        <v>20.87</v>
      </c>
      <c r="K19" s="7">
        <f t="shared" ref="K19:K36" si="24">K18+0.25</f>
        <v>23.52</v>
      </c>
      <c r="L19" s="7">
        <f t="shared" ref="L19:L36" si="25">L18+0.25</f>
        <v>27.76</v>
      </c>
      <c r="M19" s="23">
        <f t="shared" ref="M19:M36" si="26">M18+0.25</f>
        <v>26.36</v>
      </c>
      <c r="N19" s="5">
        <v>13</v>
      </c>
    </row>
    <row r="20" spans="1:14" x14ac:dyDescent="0.25">
      <c r="A20" s="5">
        <v>14</v>
      </c>
      <c r="B20" s="7">
        <f t="shared" si="15"/>
        <v>18.25</v>
      </c>
      <c r="C20" s="7">
        <f t="shared" si="16"/>
        <v>18.619999999999997</v>
      </c>
      <c r="D20" s="7">
        <f t="shared" si="17"/>
        <v>18.53</v>
      </c>
      <c r="E20" s="7">
        <f t="shared" si="18"/>
        <v>20.03</v>
      </c>
      <c r="F20" s="7">
        <f t="shared" si="19"/>
        <v>20.66</v>
      </c>
      <c r="G20" s="7">
        <f t="shared" si="20"/>
        <v>18.45</v>
      </c>
      <c r="H20" s="7">
        <f t="shared" si="21"/>
        <v>20.96</v>
      </c>
      <c r="I20" s="7">
        <f t="shared" si="22"/>
        <v>23.12</v>
      </c>
      <c r="J20" s="7">
        <f t="shared" si="23"/>
        <v>21.12</v>
      </c>
      <c r="K20" s="7">
        <f t="shared" si="24"/>
        <v>23.77</v>
      </c>
      <c r="L20" s="7">
        <f t="shared" si="25"/>
        <v>28.01</v>
      </c>
      <c r="M20" s="23">
        <f t="shared" si="26"/>
        <v>26.61</v>
      </c>
      <c r="N20" s="5">
        <v>14</v>
      </c>
    </row>
    <row r="21" spans="1:14" x14ac:dyDescent="0.25">
      <c r="A21" s="5">
        <v>15</v>
      </c>
      <c r="B21" s="7">
        <f t="shared" si="15"/>
        <v>18.5</v>
      </c>
      <c r="C21" s="7">
        <f t="shared" si="16"/>
        <v>18.869999999999997</v>
      </c>
      <c r="D21" s="7">
        <f t="shared" si="17"/>
        <v>18.78</v>
      </c>
      <c r="E21" s="7">
        <f t="shared" si="18"/>
        <v>20.28</v>
      </c>
      <c r="F21" s="7">
        <f t="shared" si="19"/>
        <v>20.91</v>
      </c>
      <c r="G21" s="7">
        <f t="shared" si="20"/>
        <v>18.7</v>
      </c>
      <c r="H21" s="7">
        <f t="shared" si="21"/>
        <v>21.21</v>
      </c>
      <c r="I21" s="7">
        <f t="shared" si="22"/>
        <v>23.37</v>
      </c>
      <c r="J21" s="7">
        <f t="shared" si="23"/>
        <v>21.37</v>
      </c>
      <c r="K21" s="7">
        <f t="shared" si="24"/>
        <v>24.02</v>
      </c>
      <c r="L21" s="7">
        <f t="shared" si="25"/>
        <v>28.26</v>
      </c>
      <c r="M21" s="23">
        <f t="shared" si="26"/>
        <v>26.86</v>
      </c>
      <c r="N21" s="5">
        <v>15</v>
      </c>
    </row>
    <row r="22" spans="1:14" x14ac:dyDescent="0.25">
      <c r="A22" s="5">
        <v>16</v>
      </c>
      <c r="B22" s="7">
        <f t="shared" si="15"/>
        <v>18.75</v>
      </c>
      <c r="C22" s="7">
        <f t="shared" si="16"/>
        <v>19.119999999999997</v>
      </c>
      <c r="D22" s="7">
        <f t="shared" si="17"/>
        <v>19.03</v>
      </c>
      <c r="E22" s="7">
        <f t="shared" si="18"/>
        <v>20.53</v>
      </c>
      <c r="F22" s="7">
        <f t="shared" si="19"/>
        <v>21.16</v>
      </c>
      <c r="G22" s="7">
        <f t="shared" si="20"/>
        <v>18.95</v>
      </c>
      <c r="H22" s="7">
        <f t="shared" si="21"/>
        <v>21.46</v>
      </c>
      <c r="I22" s="7">
        <f t="shared" si="22"/>
        <v>23.62</v>
      </c>
      <c r="J22" s="7">
        <f t="shared" si="23"/>
        <v>21.62</v>
      </c>
      <c r="K22" s="7">
        <f t="shared" si="24"/>
        <v>24.27</v>
      </c>
      <c r="L22" s="7">
        <f t="shared" si="25"/>
        <v>28.51</v>
      </c>
      <c r="M22" s="23">
        <f t="shared" si="26"/>
        <v>27.11</v>
      </c>
      <c r="N22" s="5">
        <v>16</v>
      </c>
    </row>
    <row r="23" spans="1:14" x14ac:dyDescent="0.25">
      <c r="A23" s="5">
        <v>17</v>
      </c>
      <c r="B23" s="7">
        <f t="shared" si="15"/>
        <v>19</v>
      </c>
      <c r="C23" s="7">
        <f t="shared" si="16"/>
        <v>19.369999999999997</v>
      </c>
      <c r="D23" s="7">
        <f t="shared" si="17"/>
        <v>19.28</v>
      </c>
      <c r="E23" s="7">
        <f t="shared" si="18"/>
        <v>20.78</v>
      </c>
      <c r="F23" s="7">
        <f t="shared" si="19"/>
        <v>21.41</v>
      </c>
      <c r="G23" s="7">
        <f t="shared" si="20"/>
        <v>19.2</v>
      </c>
      <c r="H23" s="7">
        <f t="shared" si="21"/>
        <v>21.71</v>
      </c>
      <c r="I23" s="7">
        <f t="shared" si="22"/>
        <v>23.87</v>
      </c>
      <c r="J23" s="7">
        <f t="shared" si="23"/>
        <v>21.87</v>
      </c>
      <c r="K23" s="7">
        <f t="shared" si="24"/>
        <v>24.52</v>
      </c>
      <c r="L23" s="7">
        <f t="shared" si="25"/>
        <v>28.76</v>
      </c>
      <c r="M23" s="23">
        <f t="shared" si="26"/>
        <v>27.36</v>
      </c>
      <c r="N23" s="5">
        <v>17</v>
      </c>
    </row>
    <row r="24" spans="1:14" x14ac:dyDescent="0.25">
      <c r="A24" s="5">
        <v>18</v>
      </c>
      <c r="B24" s="7">
        <f t="shared" si="15"/>
        <v>19.25</v>
      </c>
      <c r="C24" s="7">
        <f t="shared" si="16"/>
        <v>19.619999999999997</v>
      </c>
      <c r="D24" s="7">
        <f t="shared" si="17"/>
        <v>19.53</v>
      </c>
      <c r="E24" s="7">
        <f t="shared" si="18"/>
        <v>21.03</v>
      </c>
      <c r="F24" s="7">
        <f t="shared" si="19"/>
        <v>21.66</v>
      </c>
      <c r="G24" s="7">
        <f t="shared" si="20"/>
        <v>19.45</v>
      </c>
      <c r="H24" s="7">
        <f t="shared" si="21"/>
        <v>21.96</v>
      </c>
      <c r="I24" s="7">
        <f t="shared" si="22"/>
        <v>24.12</v>
      </c>
      <c r="J24" s="7">
        <f t="shared" si="23"/>
        <v>22.12</v>
      </c>
      <c r="K24" s="7">
        <f t="shared" si="24"/>
        <v>24.77</v>
      </c>
      <c r="L24" s="7">
        <f t="shared" si="25"/>
        <v>29.01</v>
      </c>
      <c r="M24" s="23">
        <f t="shared" si="26"/>
        <v>27.61</v>
      </c>
      <c r="N24" s="5">
        <v>18</v>
      </c>
    </row>
    <row r="25" spans="1:14" x14ac:dyDescent="0.25">
      <c r="A25" s="5">
        <v>19</v>
      </c>
      <c r="B25" s="7">
        <f t="shared" si="15"/>
        <v>19.5</v>
      </c>
      <c r="C25" s="7">
        <f t="shared" si="16"/>
        <v>19.869999999999997</v>
      </c>
      <c r="D25" s="7">
        <f t="shared" si="17"/>
        <v>19.78</v>
      </c>
      <c r="E25" s="7">
        <f t="shared" si="18"/>
        <v>21.28</v>
      </c>
      <c r="F25" s="7">
        <f t="shared" si="19"/>
        <v>21.91</v>
      </c>
      <c r="G25" s="7">
        <f t="shared" si="20"/>
        <v>19.7</v>
      </c>
      <c r="H25" s="7">
        <f t="shared" si="21"/>
        <v>22.21</v>
      </c>
      <c r="I25" s="7">
        <f t="shared" si="22"/>
        <v>24.37</v>
      </c>
      <c r="J25" s="7">
        <f t="shared" si="23"/>
        <v>22.37</v>
      </c>
      <c r="K25" s="7">
        <f t="shared" si="24"/>
        <v>25.02</v>
      </c>
      <c r="L25" s="7">
        <f t="shared" si="25"/>
        <v>29.26</v>
      </c>
      <c r="M25" s="23">
        <f t="shared" si="26"/>
        <v>27.86</v>
      </c>
      <c r="N25" s="5">
        <v>19</v>
      </c>
    </row>
    <row r="26" spans="1:14" x14ac:dyDescent="0.25">
      <c r="A26" s="5">
        <v>20</v>
      </c>
      <c r="B26" s="7">
        <f t="shared" si="15"/>
        <v>19.75</v>
      </c>
      <c r="C26" s="7">
        <f t="shared" si="16"/>
        <v>20.119999999999997</v>
      </c>
      <c r="D26" s="7">
        <f t="shared" si="17"/>
        <v>20.03</v>
      </c>
      <c r="E26" s="7">
        <f t="shared" si="18"/>
        <v>21.53</v>
      </c>
      <c r="F26" s="7">
        <f t="shared" si="19"/>
        <v>22.16</v>
      </c>
      <c r="G26" s="7">
        <f t="shared" si="20"/>
        <v>19.95</v>
      </c>
      <c r="H26" s="7">
        <f t="shared" si="21"/>
        <v>22.46</v>
      </c>
      <c r="I26" s="7">
        <f t="shared" si="22"/>
        <v>24.62</v>
      </c>
      <c r="J26" s="7">
        <f t="shared" si="23"/>
        <v>22.62</v>
      </c>
      <c r="K26" s="7">
        <f t="shared" si="24"/>
        <v>25.27</v>
      </c>
      <c r="L26" s="7">
        <f t="shared" si="25"/>
        <v>29.51</v>
      </c>
      <c r="M26" s="23">
        <f t="shared" si="26"/>
        <v>28.11</v>
      </c>
      <c r="N26" s="5">
        <v>20</v>
      </c>
    </row>
    <row r="27" spans="1:14" x14ac:dyDescent="0.25">
      <c r="A27" s="5">
        <v>21</v>
      </c>
      <c r="B27" s="7">
        <f t="shared" si="15"/>
        <v>20</v>
      </c>
      <c r="C27" s="7">
        <f t="shared" si="16"/>
        <v>20.369999999999997</v>
      </c>
      <c r="D27" s="7">
        <f t="shared" si="17"/>
        <v>20.28</v>
      </c>
      <c r="E27" s="7">
        <f t="shared" si="18"/>
        <v>21.78</v>
      </c>
      <c r="F27" s="7">
        <f t="shared" si="19"/>
        <v>22.41</v>
      </c>
      <c r="G27" s="7">
        <f t="shared" si="20"/>
        <v>20.2</v>
      </c>
      <c r="H27" s="7">
        <f t="shared" si="21"/>
        <v>22.71</v>
      </c>
      <c r="I27" s="7">
        <f t="shared" si="22"/>
        <v>24.87</v>
      </c>
      <c r="J27" s="7">
        <f t="shared" si="23"/>
        <v>22.87</v>
      </c>
      <c r="K27" s="7">
        <f t="shared" si="24"/>
        <v>25.52</v>
      </c>
      <c r="L27" s="7">
        <f t="shared" si="25"/>
        <v>29.76</v>
      </c>
      <c r="M27" s="23">
        <f t="shared" si="26"/>
        <v>28.36</v>
      </c>
      <c r="N27" s="5">
        <v>21</v>
      </c>
    </row>
    <row r="28" spans="1:14" x14ac:dyDescent="0.25">
      <c r="A28" s="5">
        <v>22</v>
      </c>
      <c r="B28" s="7">
        <f t="shared" si="15"/>
        <v>20.25</v>
      </c>
      <c r="C28" s="7">
        <f t="shared" si="16"/>
        <v>20.619999999999997</v>
      </c>
      <c r="D28" s="7">
        <f t="shared" si="17"/>
        <v>20.53</v>
      </c>
      <c r="E28" s="7">
        <f t="shared" si="18"/>
        <v>22.03</v>
      </c>
      <c r="F28" s="7">
        <f t="shared" si="19"/>
        <v>22.66</v>
      </c>
      <c r="G28" s="7">
        <f t="shared" si="20"/>
        <v>20.45</v>
      </c>
      <c r="H28" s="7">
        <f t="shared" si="21"/>
        <v>22.96</v>
      </c>
      <c r="I28" s="7">
        <f t="shared" si="22"/>
        <v>25.12</v>
      </c>
      <c r="J28" s="7">
        <f t="shared" si="23"/>
        <v>23.12</v>
      </c>
      <c r="K28" s="7">
        <f t="shared" si="24"/>
        <v>25.77</v>
      </c>
      <c r="L28" s="7">
        <f t="shared" si="25"/>
        <v>30.01</v>
      </c>
      <c r="M28" s="23">
        <f t="shared" si="26"/>
        <v>28.61</v>
      </c>
      <c r="N28" s="5">
        <v>22</v>
      </c>
    </row>
    <row r="29" spans="1:14" x14ac:dyDescent="0.25">
      <c r="A29" s="5">
        <v>23</v>
      </c>
      <c r="B29" s="7">
        <f t="shared" si="15"/>
        <v>20.5</v>
      </c>
      <c r="C29" s="7">
        <f t="shared" si="16"/>
        <v>20.869999999999997</v>
      </c>
      <c r="D29" s="7">
        <f t="shared" si="17"/>
        <v>20.78</v>
      </c>
      <c r="E29" s="7">
        <f t="shared" si="18"/>
        <v>22.28</v>
      </c>
      <c r="F29" s="7">
        <f t="shared" si="19"/>
        <v>22.91</v>
      </c>
      <c r="G29" s="7">
        <f t="shared" si="20"/>
        <v>20.7</v>
      </c>
      <c r="H29" s="7">
        <f t="shared" si="21"/>
        <v>23.21</v>
      </c>
      <c r="I29" s="7">
        <f t="shared" si="22"/>
        <v>25.37</v>
      </c>
      <c r="J29" s="7">
        <f t="shared" si="23"/>
        <v>23.37</v>
      </c>
      <c r="K29" s="7">
        <f t="shared" si="24"/>
        <v>26.02</v>
      </c>
      <c r="L29" s="7">
        <f t="shared" si="25"/>
        <v>30.26</v>
      </c>
      <c r="M29" s="23">
        <f t="shared" si="26"/>
        <v>28.86</v>
      </c>
      <c r="N29" s="5">
        <v>23</v>
      </c>
    </row>
    <row r="30" spans="1:14" x14ac:dyDescent="0.25">
      <c r="A30" s="5">
        <v>24</v>
      </c>
      <c r="B30" s="7">
        <f t="shared" si="15"/>
        <v>20.75</v>
      </c>
      <c r="C30" s="7">
        <f t="shared" si="16"/>
        <v>21.119999999999997</v>
      </c>
      <c r="D30" s="7">
        <f t="shared" si="17"/>
        <v>21.03</v>
      </c>
      <c r="E30" s="7">
        <f t="shared" si="18"/>
        <v>22.53</v>
      </c>
      <c r="F30" s="7">
        <f t="shared" si="19"/>
        <v>23.16</v>
      </c>
      <c r="G30" s="7">
        <f t="shared" si="20"/>
        <v>20.95</v>
      </c>
      <c r="H30" s="7">
        <f t="shared" si="21"/>
        <v>23.46</v>
      </c>
      <c r="I30" s="7">
        <f t="shared" si="22"/>
        <v>25.62</v>
      </c>
      <c r="J30" s="7">
        <f t="shared" si="23"/>
        <v>23.62</v>
      </c>
      <c r="K30" s="7">
        <f t="shared" si="24"/>
        <v>26.27</v>
      </c>
      <c r="L30" s="7">
        <f t="shared" si="25"/>
        <v>30.51</v>
      </c>
      <c r="M30" s="23">
        <f t="shared" si="26"/>
        <v>29.11</v>
      </c>
      <c r="N30" s="5">
        <v>24</v>
      </c>
    </row>
    <row r="31" spans="1:14" x14ac:dyDescent="0.25">
      <c r="A31" s="5">
        <v>25</v>
      </c>
      <c r="B31" s="7">
        <f t="shared" si="15"/>
        <v>21</v>
      </c>
      <c r="C31" s="7">
        <f t="shared" si="16"/>
        <v>21.369999999999997</v>
      </c>
      <c r="D31" s="7">
        <f t="shared" si="17"/>
        <v>21.28</v>
      </c>
      <c r="E31" s="7">
        <f t="shared" si="18"/>
        <v>22.78</v>
      </c>
      <c r="F31" s="7">
        <f t="shared" si="19"/>
        <v>23.41</v>
      </c>
      <c r="G31" s="7">
        <f t="shared" si="20"/>
        <v>21.2</v>
      </c>
      <c r="H31" s="7">
        <f t="shared" si="21"/>
        <v>23.71</v>
      </c>
      <c r="I31" s="7">
        <f t="shared" si="22"/>
        <v>25.87</v>
      </c>
      <c r="J31" s="7">
        <f t="shared" si="23"/>
        <v>23.87</v>
      </c>
      <c r="K31" s="7">
        <f t="shared" si="24"/>
        <v>26.52</v>
      </c>
      <c r="L31" s="7">
        <f t="shared" si="25"/>
        <v>30.76</v>
      </c>
      <c r="M31" s="23">
        <f t="shared" si="26"/>
        <v>29.36</v>
      </c>
      <c r="N31" s="5">
        <v>25</v>
      </c>
    </row>
    <row r="32" spans="1:14" x14ac:dyDescent="0.25">
      <c r="A32" s="5">
        <v>26</v>
      </c>
      <c r="B32" s="7">
        <f t="shared" si="15"/>
        <v>21.25</v>
      </c>
      <c r="C32" s="7">
        <f t="shared" si="16"/>
        <v>21.619999999999997</v>
      </c>
      <c r="D32" s="7">
        <f t="shared" si="17"/>
        <v>21.53</v>
      </c>
      <c r="E32" s="7">
        <f t="shared" si="18"/>
        <v>23.03</v>
      </c>
      <c r="F32" s="7">
        <f t="shared" si="19"/>
        <v>23.66</v>
      </c>
      <c r="G32" s="7">
        <f t="shared" si="20"/>
        <v>21.45</v>
      </c>
      <c r="H32" s="7">
        <f t="shared" si="21"/>
        <v>23.96</v>
      </c>
      <c r="I32" s="7">
        <f t="shared" si="22"/>
        <v>26.12</v>
      </c>
      <c r="J32" s="7">
        <f t="shared" si="23"/>
        <v>24.12</v>
      </c>
      <c r="K32" s="7">
        <f t="shared" si="24"/>
        <v>26.77</v>
      </c>
      <c r="L32" s="7">
        <f t="shared" si="25"/>
        <v>31.01</v>
      </c>
      <c r="M32" s="23">
        <f t="shared" si="26"/>
        <v>29.61</v>
      </c>
      <c r="N32" s="5">
        <v>26</v>
      </c>
    </row>
    <row r="33" spans="1:14" x14ac:dyDescent="0.25">
      <c r="A33" s="5">
        <v>27</v>
      </c>
      <c r="B33" s="7">
        <f t="shared" si="15"/>
        <v>21.5</v>
      </c>
      <c r="C33" s="7">
        <f t="shared" si="16"/>
        <v>21.869999999999997</v>
      </c>
      <c r="D33" s="7">
        <f t="shared" si="17"/>
        <v>21.78</v>
      </c>
      <c r="E33" s="7">
        <f t="shared" si="18"/>
        <v>23.28</v>
      </c>
      <c r="F33" s="7">
        <f t="shared" si="19"/>
        <v>23.91</v>
      </c>
      <c r="G33" s="7">
        <f t="shared" si="20"/>
        <v>21.7</v>
      </c>
      <c r="H33" s="7">
        <f t="shared" si="21"/>
        <v>24.21</v>
      </c>
      <c r="I33" s="7">
        <f t="shared" si="22"/>
        <v>26.37</v>
      </c>
      <c r="J33" s="7">
        <f t="shared" si="23"/>
        <v>24.37</v>
      </c>
      <c r="K33" s="7">
        <f t="shared" si="24"/>
        <v>27.02</v>
      </c>
      <c r="L33" s="7">
        <f t="shared" si="25"/>
        <v>31.26</v>
      </c>
      <c r="M33" s="23">
        <f t="shared" si="26"/>
        <v>29.86</v>
      </c>
      <c r="N33" s="5">
        <v>27</v>
      </c>
    </row>
    <row r="34" spans="1:14" x14ac:dyDescent="0.25">
      <c r="A34" s="5">
        <v>28</v>
      </c>
      <c r="B34" s="7">
        <f t="shared" si="15"/>
        <v>21.75</v>
      </c>
      <c r="C34" s="7">
        <f t="shared" si="16"/>
        <v>22.119999999999997</v>
      </c>
      <c r="D34" s="7">
        <f t="shared" si="17"/>
        <v>22.03</v>
      </c>
      <c r="E34" s="7">
        <f t="shared" si="18"/>
        <v>23.53</v>
      </c>
      <c r="F34" s="7">
        <f t="shared" si="19"/>
        <v>24.16</v>
      </c>
      <c r="G34" s="7">
        <f t="shared" si="20"/>
        <v>21.95</v>
      </c>
      <c r="H34" s="7">
        <f t="shared" si="21"/>
        <v>24.46</v>
      </c>
      <c r="I34" s="7">
        <f t="shared" si="22"/>
        <v>26.62</v>
      </c>
      <c r="J34" s="7">
        <f t="shared" si="23"/>
        <v>24.62</v>
      </c>
      <c r="K34" s="7">
        <f t="shared" si="24"/>
        <v>27.27</v>
      </c>
      <c r="L34" s="7">
        <f t="shared" si="25"/>
        <v>31.51</v>
      </c>
      <c r="M34" s="23">
        <f t="shared" si="26"/>
        <v>30.11</v>
      </c>
      <c r="N34" s="5">
        <v>28</v>
      </c>
    </row>
    <row r="35" spans="1:14" x14ac:dyDescent="0.25">
      <c r="A35" s="5">
        <v>29</v>
      </c>
      <c r="B35" s="7">
        <f t="shared" si="15"/>
        <v>22</v>
      </c>
      <c r="C35" s="7">
        <f t="shared" si="16"/>
        <v>22.369999999999997</v>
      </c>
      <c r="D35" s="7">
        <f t="shared" si="17"/>
        <v>22.28</v>
      </c>
      <c r="E35" s="7">
        <f t="shared" si="18"/>
        <v>23.78</v>
      </c>
      <c r="F35" s="7">
        <f t="shared" si="19"/>
        <v>24.41</v>
      </c>
      <c r="G35" s="7">
        <f t="shared" si="20"/>
        <v>22.2</v>
      </c>
      <c r="H35" s="7">
        <f t="shared" si="21"/>
        <v>24.71</v>
      </c>
      <c r="I35" s="7">
        <f t="shared" si="22"/>
        <v>26.87</v>
      </c>
      <c r="J35" s="7">
        <f t="shared" si="23"/>
        <v>24.87</v>
      </c>
      <c r="K35" s="7">
        <f t="shared" si="24"/>
        <v>27.52</v>
      </c>
      <c r="L35" s="7">
        <f t="shared" si="25"/>
        <v>31.76</v>
      </c>
      <c r="M35" s="23">
        <f t="shared" si="26"/>
        <v>30.36</v>
      </c>
      <c r="N35" s="5">
        <v>29</v>
      </c>
    </row>
    <row r="36" spans="1:14" x14ac:dyDescent="0.25">
      <c r="A36" s="5">
        <v>30</v>
      </c>
      <c r="B36" s="7">
        <f t="shared" si="15"/>
        <v>22.25</v>
      </c>
      <c r="C36" s="7">
        <f t="shared" si="16"/>
        <v>22.619999999999997</v>
      </c>
      <c r="D36" s="7">
        <f t="shared" si="17"/>
        <v>22.53</v>
      </c>
      <c r="E36" s="7">
        <f t="shared" si="18"/>
        <v>24.03</v>
      </c>
      <c r="F36" s="7">
        <f t="shared" si="19"/>
        <v>24.66</v>
      </c>
      <c r="G36" s="7">
        <f t="shared" si="20"/>
        <v>22.45</v>
      </c>
      <c r="H36" s="7">
        <f t="shared" si="21"/>
        <v>24.96</v>
      </c>
      <c r="I36" s="7">
        <f t="shared" si="22"/>
        <v>27.12</v>
      </c>
      <c r="J36" s="7">
        <f t="shared" si="23"/>
        <v>25.12</v>
      </c>
      <c r="K36" s="7">
        <f t="shared" si="24"/>
        <v>27.77</v>
      </c>
      <c r="L36" s="7">
        <f t="shared" si="25"/>
        <v>32.010000000000005</v>
      </c>
      <c r="M36" s="23">
        <f t="shared" si="26"/>
        <v>30.61</v>
      </c>
      <c r="N36" s="5">
        <v>30</v>
      </c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14"/>
      <c r="K37" s="8"/>
      <c r="L37" s="8"/>
      <c r="N37" s="8"/>
    </row>
    <row r="38" spans="1:14" x14ac:dyDescent="0.25">
      <c r="A38" s="59" t="s">
        <v>6</v>
      </c>
      <c r="B38" s="61" t="s">
        <v>13</v>
      </c>
      <c r="C38" s="61"/>
      <c r="D38" s="8"/>
      <c r="E38" s="8"/>
      <c r="F38" s="8"/>
      <c r="G38" s="8"/>
      <c r="H38" s="8"/>
      <c r="I38" s="8"/>
      <c r="J38" s="14"/>
      <c r="K38" s="8"/>
      <c r="L38" s="8"/>
      <c r="N38" s="8"/>
    </row>
    <row r="39" spans="1:14" x14ac:dyDescent="0.25">
      <c r="A39" s="59" t="s">
        <v>7</v>
      </c>
      <c r="B39" s="9" t="s">
        <v>14</v>
      </c>
      <c r="C39" s="32"/>
      <c r="D39" s="32"/>
      <c r="E39" s="32"/>
      <c r="F39" s="33"/>
      <c r="G39" s="32"/>
      <c r="H39" s="32"/>
      <c r="I39" s="32"/>
      <c r="J39" s="15"/>
      <c r="K39" s="10"/>
      <c r="L39" s="10"/>
      <c r="N39" s="10"/>
    </row>
    <row r="40" spans="1:14" x14ac:dyDescent="0.25">
      <c r="A40" s="59" t="s">
        <v>8</v>
      </c>
      <c r="B40" s="9" t="s">
        <v>15</v>
      </c>
      <c r="C40" s="32"/>
      <c r="D40" s="32"/>
      <c r="E40" s="32"/>
      <c r="F40" s="33"/>
      <c r="G40" s="32"/>
      <c r="H40" s="32"/>
      <c r="I40" s="32"/>
      <c r="J40" s="15"/>
      <c r="K40" s="10"/>
      <c r="L40" s="10"/>
      <c r="N40" s="10"/>
    </row>
    <row r="41" spans="1:14" x14ac:dyDescent="0.25">
      <c r="A41" s="59" t="s">
        <v>9</v>
      </c>
      <c r="B41" s="48" t="s">
        <v>104</v>
      </c>
      <c r="E41" s="32"/>
      <c r="F41" s="33"/>
      <c r="G41" s="32"/>
      <c r="H41" s="32"/>
      <c r="I41" s="10"/>
    </row>
    <row r="42" spans="1:14" x14ac:dyDescent="0.25">
      <c r="A42" s="59" t="s">
        <v>16</v>
      </c>
      <c r="B42" s="47" t="s">
        <v>133</v>
      </c>
      <c r="C42" s="28"/>
      <c r="D42" s="28"/>
      <c r="E42" s="28"/>
      <c r="F42" s="50"/>
    </row>
    <row r="43" spans="1:14" x14ac:dyDescent="0.25">
      <c r="A43" s="59" t="s">
        <v>17</v>
      </c>
      <c r="B43" s="9" t="s">
        <v>113</v>
      </c>
      <c r="C43" s="32"/>
      <c r="D43" s="10"/>
      <c r="E43" s="10"/>
      <c r="F43" s="10"/>
      <c r="G43" s="10"/>
      <c r="H43" s="32"/>
      <c r="I43" s="32"/>
      <c r="J43" s="15"/>
      <c r="K43" s="10"/>
      <c r="L43" s="10"/>
      <c r="N43" s="10"/>
    </row>
    <row r="44" spans="1:14" x14ac:dyDescent="0.25">
      <c r="A44" s="59" t="s">
        <v>19</v>
      </c>
      <c r="B44" s="9" t="s">
        <v>18</v>
      </c>
      <c r="C44" s="32"/>
      <c r="D44" s="32"/>
      <c r="E44" s="32"/>
      <c r="F44" s="33"/>
      <c r="G44" s="32"/>
      <c r="H44" s="32"/>
      <c r="I44" s="32"/>
      <c r="J44" s="15"/>
      <c r="K44" s="10"/>
      <c r="L44" s="10"/>
      <c r="N44" s="10"/>
    </row>
    <row r="45" spans="1:14" x14ac:dyDescent="0.25">
      <c r="A45" s="59" t="s">
        <v>20</v>
      </c>
      <c r="B45" s="9" t="s">
        <v>114</v>
      </c>
      <c r="C45" s="32"/>
      <c r="D45" s="10"/>
      <c r="E45" s="10"/>
      <c r="F45" s="10"/>
      <c r="G45" s="10"/>
      <c r="H45" s="10"/>
      <c r="I45" s="10"/>
      <c r="J45" s="10"/>
      <c r="K45" s="10"/>
      <c r="L45" s="10"/>
      <c r="N45" s="10"/>
    </row>
    <row r="46" spans="1:14" x14ac:dyDescent="0.25">
      <c r="A46" s="5" t="s">
        <v>23</v>
      </c>
      <c r="B46" s="9" t="s">
        <v>21</v>
      </c>
      <c r="C46" s="32"/>
      <c r="D46" s="32"/>
      <c r="E46" s="32"/>
      <c r="F46" s="33"/>
      <c r="G46" s="9" t="s">
        <v>22</v>
      </c>
      <c r="H46" s="9"/>
      <c r="I46" s="32"/>
      <c r="J46" s="15"/>
      <c r="K46" s="10"/>
      <c r="L46" s="10"/>
      <c r="N46" s="10"/>
    </row>
    <row r="47" spans="1:14" x14ac:dyDescent="0.25">
      <c r="A47" s="59" t="s">
        <v>86</v>
      </c>
      <c r="B47" s="10" t="s">
        <v>140</v>
      </c>
      <c r="C47" s="10"/>
      <c r="D47" s="10"/>
      <c r="E47" s="10"/>
      <c r="F47" s="10"/>
      <c r="G47" s="32" t="s">
        <v>24</v>
      </c>
      <c r="H47" s="32"/>
      <c r="I47" s="32"/>
      <c r="J47" s="15"/>
      <c r="K47" s="10"/>
      <c r="L47" s="10"/>
      <c r="N47" s="10"/>
    </row>
    <row r="48" spans="1:14" x14ac:dyDescent="0.25">
      <c r="A48" s="59" t="s">
        <v>108</v>
      </c>
      <c r="B48" s="16" t="s">
        <v>87</v>
      </c>
      <c r="C48" s="10"/>
      <c r="D48" s="10"/>
      <c r="E48" s="10"/>
      <c r="F48" s="10"/>
      <c r="G48" s="32" t="s">
        <v>78</v>
      </c>
      <c r="H48" s="32"/>
      <c r="I48" s="32"/>
      <c r="J48" s="15"/>
      <c r="K48" s="10"/>
      <c r="L48" s="10"/>
      <c r="N48" s="10"/>
    </row>
    <row r="49" spans="1:14" x14ac:dyDescent="0.25">
      <c r="A49" s="59" t="s">
        <v>109</v>
      </c>
      <c r="B49" s="16" t="s">
        <v>93</v>
      </c>
      <c r="C49" s="10"/>
      <c r="D49" s="10"/>
      <c r="E49" s="10"/>
      <c r="F49" s="10"/>
      <c r="G49" s="32"/>
      <c r="H49" s="32"/>
      <c r="I49" s="32"/>
      <c r="J49" s="15"/>
      <c r="K49" s="10"/>
      <c r="L49" s="10"/>
      <c r="N49" s="10"/>
    </row>
    <row r="50" spans="1:14" x14ac:dyDescent="0.25">
      <c r="A50" s="39"/>
      <c r="B50" s="25" t="s">
        <v>82</v>
      </c>
      <c r="C50" s="25"/>
      <c r="D50" s="25"/>
      <c r="E50" s="25"/>
      <c r="F50" s="34"/>
      <c r="G50" s="25"/>
      <c r="H50" s="25"/>
      <c r="I50" s="25"/>
      <c r="J50" s="25"/>
      <c r="K50" s="25"/>
      <c r="L50" s="25"/>
      <c r="N50" s="25"/>
    </row>
    <row r="51" spans="1:14" x14ac:dyDescent="0.25">
      <c r="A51" s="39"/>
      <c r="B51" s="39" t="s">
        <v>83</v>
      </c>
      <c r="C51" s="39"/>
      <c r="D51" s="39"/>
      <c r="E51" s="39"/>
      <c r="F51" s="51"/>
      <c r="G51" s="39"/>
      <c r="H51" s="39"/>
      <c r="I51" s="39"/>
      <c r="J51" s="39"/>
      <c r="K51" s="39"/>
      <c r="L51" s="39"/>
      <c r="N51" s="39"/>
    </row>
    <row r="52" spans="1:14" x14ac:dyDescent="0.25">
      <c r="C52" s="78" t="s">
        <v>138</v>
      </c>
      <c r="D52" s="70"/>
      <c r="E52" s="79"/>
    </row>
    <row r="53" spans="1:14" x14ac:dyDescent="0.25">
      <c r="C53" s="78" t="s">
        <v>139</v>
      </c>
      <c r="D53" s="70"/>
    </row>
  </sheetData>
  <mergeCells count="2">
    <mergeCell ref="D2:J2"/>
    <mergeCell ref="D4:J4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>
      <selection activeCell="A19" sqref="A19"/>
    </sheetView>
  </sheetViews>
  <sheetFormatPr defaultRowHeight="15" x14ac:dyDescent="0.25"/>
  <sheetData>
    <row r="1" spans="1:14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37"/>
      <c r="B3" s="37"/>
      <c r="C3" s="11" t="s">
        <v>25</v>
      </c>
      <c r="D3" s="11"/>
      <c r="E3" s="11"/>
      <c r="F3" s="11"/>
      <c r="G3" s="40"/>
      <c r="H3" s="40"/>
      <c r="I3" s="40"/>
      <c r="J3" s="40"/>
      <c r="K3" s="12"/>
      <c r="L3" s="12"/>
      <c r="M3" s="40"/>
      <c r="N3" s="40"/>
    </row>
    <row r="4" spans="1:14" x14ac:dyDescent="0.25">
      <c r="A4" s="88" t="s">
        <v>129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x14ac:dyDescent="0.25">
      <c r="A6" s="37"/>
      <c r="B6" s="64"/>
      <c r="C6" s="52"/>
      <c r="D6" s="52"/>
      <c r="E6" s="52"/>
      <c r="F6" s="52"/>
      <c r="G6" s="52"/>
      <c r="H6" s="52"/>
      <c r="I6" s="52"/>
      <c r="J6" s="52"/>
      <c r="K6" s="52"/>
      <c r="L6" s="52"/>
      <c r="M6" s="64"/>
      <c r="N6" s="64"/>
    </row>
    <row r="7" spans="1:14" x14ac:dyDescent="0.25">
      <c r="A7" s="63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3" t="s">
        <v>30</v>
      </c>
      <c r="G7" s="63" t="s">
        <v>31</v>
      </c>
      <c r="H7" s="63" t="s">
        <v>32</v>
      </c>
      <c r="I7" s="63" t="s">
        <v>33</v>
      </c>
      <c r="J7" s="63" t="s">
        <v>34</v>
      </c>
      <c r="K7" s="63" t="s">
        <v>35</v>
      </c>
      <c r="L7" s="63" t="s">
        <v>9</v>
      </c>
      <c r="M7" s="63" t="s">
        <v>1</v>
      </c>
      <c r="N7" s="13"/>
    </row>
    <row r="8" spans="1:14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13"/>
    </row>
    <row r="9" spans="1:14" x14ac:dyDescent="0.25">
      <c r="A9" s="63">
        <v>1</v>
      </c>
      <c r="B9" s="52">
        <v>37000</v>
      </c>
      <c r="C9" s="52">
        <f>B9+725</f>
        <v>37725</v>
      </c>
      <c r="D9" s="52">
        <f>C9+725</f>
        <v>38450</v>
      </c>
      <c r="E9" s="52">
        <f>D9+725</f>
        <v>39175</v>
      </c>
      <c r="F9" s="52">
        <f>E9+725</f>
        <v>39900</v>
      </c>
      <c r="G9" s="52">
        <f>F9+1225</f>
        <v>41125</v>
      </c>
      <c r="H9" s="52">
        <f>G9+1225</f>
        <v>42350</v>
      </c>
      <c r="I9" s="52">
        <f>H9+1225</f>
        <v>43575</v>
      </c>
      <c r="J9" s="52">
        <f>I9+1225</f>
        <v>44800</v>
      </c>
      <c r="K9" s="52">
        <f>J9+1225</f>
        <v>46025</v>
      </c>
      <c r="L9" s="52">
        <f>K9+2225</f>
        <v>48250</v>
      </c>
      <c r="M9" s="63">
        <v>1</v>
      </c>
      <c r="N9" s="52"/>
    </row>
    <row r="10" spans="1:14" x14ac:dyDescent="0.25">
      <c r="A10" s="63">
        <v>2</v>
      </c>
      <c r="B10" s="52">
        <f>B9+525</f>
        <v>37525</v>
      </c>
      <c r="C10" s="52">
        <f t="shared" ref="B10:L24" si="0">C9+525</f>
        <v>38250</v>
      </c>
      <c r="D10" s="52">
        <f t="shared" si="0"/>
        <v>38975</v>
      </c>
      <c r="E10" s="52">
        <f t="shared" si="0"/>
        <v>39700</v>
      </c>
      <c r="F10" s="52">
        <f t="shared" si="0"/>
        <v>40425</v>
      </c>
      <c r="G10" s="52">
        <f t="shared" si="0"/>
        <v>41650</v>
      </c>
      <c r="H10" s="52">
        <f t="shared" si="0"/>
        <v>42875</v>
      </c>
      <c r="I10" s="52">
        <f t="shared" si="0"/>
        <v>44100</v>
      </c>
      <c r="J10" s="52">
        <f t="shared" si="0"/>
        <v>45325</v>
      </c>
      <c r="K10" s="52">
        <f t="shared" si="0"/>
        <v>46550</v>
      </c>
      <c r="L10" s="52">
        <f>L9+525</f>
        <v>48775</v>
      </c>
      <c r="M10" s="63">
        <v>2</v>
      </c>
      <c r="N10" s="13"/>
    </row>
    <row r="11" spans="1:14" x14ac:dyDescent="0.25">
      <c r="A11" s="63">
        <v>3</v>
      </c>
      <c r="B11" s="52">
        <f t="shared" si="0"/>
        <v>38050</v>
      </c>
      <c r="C11" s="52">
        <f t="shared" si="0"/>
        <v>38775</v>
      </c>
      <c r="D11" s="52">
        <f t="shared" si="0"/>
        <v>39500</v>
      </c>
      <c r="E11" s="52">
        <f t="shared" si="0"/>
        <v>40225</v>
      </c>
      <c r="F11" s="52">
        <f t="shared" si="0"/>
        <v>40950</v>
      </c>
      <c r="G11" s="52">
        <f t="shared" si="0"/>
        <v>42175</v>
      </c>
      <c r="H11" s="52">
        <f t="shared" si="0"/>
        <v>43400</v>
      </c>
      <c r="I11" s="52">
        <f t="shared" si="0"/>
        <v>44625</v>
      </c>
      <c r="J11" s="52">
        <f t="shared" si="0"/>
        <v>45850</v>
      </c>
      <c r="K11" s="52">
        <f t="shared" si="0"/>
        <v>47075</v>
      </c>
      <c r="L11" s="52">
        <f t="shared" si="0"/>
        <v>49300</v>
      </c>
      <c r="M11" s="63">
        <v>3</v>
      </c>
      <c r="N11" s="13"/>
    </row>
    <row r="12" spans="1:14" x14ac:dyDescent="0.25">
      <c r="A12" s="63">
        <v>4</v>
      </c>
      <c r="B12" s="52">
        <f t="shared" si="0"/>
        <v>38575</v>
      </c>
      <c r="C12" s="52">
        <f t="shared" si="0"/>
        <v>39300</v>
      </c>
      <c r="D12" s="52">
        <f t="shared" si="0"/>
        <v>40025</v>
      </c>
      <c r="E12" s="52">
        <f t="shared" si="0"/>
        <v>40750</v>
      </c>
      <c r="F12" s="52">
        <f t="shared" si="0"/>
        <v>41475</v>
      </c>
      <c r="G12" s="52">
        <f t="shared" si="0"/>
        <v>42700</v>
      </c>
      <c r="H12" s="52">
        <f t="shared" si="0"/>
        <v>43925</v>
      </c>
      <c r="I12" s="52">
        <f t="shared" si="0"/>
        <v>45150</v>
      </c>
      <c r="J12" s="52">
        <f t="shared" si="0"/>
        <v>46375</v>
      </c>
      <c r="K12" s="52">
        <f t="shared" si="0"/>
        <v>47600</v>
      </c>
      <c r="L12" s="52">
        <f t="shared" si="0"/>
        <v>49825</v>
      </c>
      <c r="M12" s="63">
        <v>4</v>
      </c>
      <c r="N12" s="13"/>
    </row>
    <row r="13" spans="1:14" x14ac:dyDescent="0.25">
      <c r="A13" s="63">
        <v>5</v>
      </c>
      <c r="B13" s="52">
        <f t="shared" si="0"/>
        <v>39100</v>
      </c>
      <c r="C13" s="52">
        <f t="shared" si="0"/>
        <v>39825</v>
      </c>
      <c r="D13" s="52">
        <f t="shared" si="0"/>
        <v>40550</v>
      </c>
      <c r="E13" s="52">
        <f t="shared" si="0"/>
        <v>41275</v>
      </c>
      <c r="F13" s="52">
        <f t="shared" si="0"/>
        <v>42000</v>
      </c>
      <c r="G13" s="52">
        <f t="shared" si="0"/>
        <v>43225</v>
      </c>
      <c r="H13" s="52">
        <f t="shared" si="0"/>
        <v>44450</v>
      </c>
      <c r="I13" s="52">
        <f t="shared" si="0"/>
        <v>45675</v>
      </c>
      <c r="J13" s="52">
        <f t="shared" si="0"/>
        <v>46900</v>
      </c>
      <c r="K13" s="52">
        <f t="shared" si="0"/>
        <v>48125</v>
      </c>
      <c r="L13" s="52">
        <f t="shared" si="0"/>
        <v>50350</v>
      </c>
      <c r="M13" s="63">
        <v>5</v>
      </c>
      <c r="N13" s="13"/>
    </row>
    <row r="14" spans="1:14" x14ac:dyDescent="0.25">
      <c r="A14" s="63">
        <v>6</v>
      </c>
      <c r="B14" s="52">
        <f t="shared" si="0"/>
        <v>39625</v>
      </c>
      <c r="C14" s="52">
        <f t="shared" si="0"/>
        <v>40350</v>
      </c>
      <c r="D14" s="52">
        <f t="shared" si="0"/>
        <v>41075</v>
      </c>
      <c r="E14" s="52">
        <f t="shared" si="0"/>
        <v>41800</v>
      </c>
      <c r="F14" s="52">
        <f t="shared" si="0"/>
        <v>42525</v>
      </c>
      <c r="G14" s="52">
        <f t="shared" si="0"/>
        <v>43750</v>
      </c>
      <c r="H14" s="52">
        <f t="shared" si="0"/>
        <v>44975</v>
      </c>
      <c r="I14" s="52">
        <f t="shared" si="0"/>
        <v>46200</v>
      </c>
      <c r="J14" s="52">
        <f t="shared" si="0"/>
        <v>47425</v>
      </c>
      <c r="K14" s="52">
        <f t="shared" si="0"/>
        <v>48650</v>
      </c>
      <c r="L14" s="52">
        <f t="shared" si="0"/>
        <v>50875</v>
      </c>
      <c r="M14" s="63">
        <v>6</v>
      </c>
      <c r="N14" s="13"/>
    </row>
    <row r="15" spans="1:14" x14ac:dyDescent="0.25">
      <c r="A15" s="63">
        <v>7</v>
      </c>
      <c r="B15" s="52">
        <f t="shared" si="0"/>
        <v>40150</v>
      </c>
      <c r="C15" s="52">
        <f t="shared" si="0"/>
        <v>40875</v>
      </c>
      <c r="D15" s="52">
        <f t="shared" si="0"/>
        <v>41600</v>
      </c>
      <c r="E15" s="52">
        <f t="shared" si="0"/>
        <v>42325</v>
      </c>
      <c r="F15" s="52">
        <f t="shared" si="0"/>
        <v>43050</v>
      </c>
      <c r="G15" s="52">
        <f t="shared" si="0"/>
        <v>44275</v>
      </c>
      <c r="H15" s="52">
        <f t="shared" si="0"/>
        <v>45500</v>
      </c>
      <c r="I15" s="52">
        <f t="shared" si="0"/>
        <v>46725</v>
      </c>
      <c r="J15" s="52">
        <f t="shared" si="0"/>
        <v>47950</v>
      </c>
      <c r="K15" s="52">
        <f t="shared" si="0"/>
        <v>49175</v>
      </c>
      <c r="L15" s="52">
        <f t="shared" si="0"/>
        <v>51400</v>
      </c>
      <c r="M15" s="63">
        <v>7</v>
      </c>
      <c r="N15" s="13"/>
    </row>
    <row r="16" spans="1:14" x14ac:dyDescent="0.25">
      <c r="A16" s="63">
        <v>8</v>
      </c>
      <c r="B16" s="52">
        <f t="shared" si="0"/>
        <v>40675</v>
      </c>
      <c r="C16" s="52">
        <f t="shared" si="0"/>
        <v>41400</v>
      </c>
      <c r="D16" s="52">
        <f t="shared" si="0"/>
        <v>42125</v>
      </c>
      <c r="E16" s="52">
        <f t="shared" si="0"/>
        <v>42850</v>
      </c>
      <c r="F16" s="52">
        <f t="shared" si="0"/>
        <v>43575</v>
      </c>
      <c r="G16" s="52">
        <f t="shared" si="0"/>
        <v>44800</v>
      </c>
      <c r="H16" s="52">
        <f t="shared" si="0"/>
        <v>46025</v>
      </c>
      <c r="I16" s="52">
        <f t="shared" si="0"/>
        <v>47250</v>
      </c>
      <c r="J16" s="52">
        <f t="shared" si="0"/>
        <v>48475</v>
      </c>
      <c r="K16" s="52">
        <f t="shared" si="0"/>
        <v>49700</v>
      </c>
      <c r="L16" s="52">
        <f t="shared" si="0"/>
        <v>51925</v>
      </c>
      <c r="M16" s="63">
        <v>8</v>
      </c>
      <c r="N16" s="13"/>
    </row>
    <row r="17" spans="1:14" x14ac:dyDescent="0.25">
      <c r="A17" s="63">
        <v>9</v>
      </c>
      <c r="B17" s="52">
        <f t="shared" si="0"/>
        <v>41200</v>
      </c>
      <c r="C17" s="52">
        <f t="shared" si="0"/>
        <v>41925</v>
      </c>
      <c r="D17" s="52">
        <f t="shared" si="0"/>
        <v>42650</v>
      </c>
      <c r="E17" s="52">
        <f t="shared" si="0"/>
        <v>43375</v>
      </c>
      <c r="F17" s="52">
        <f t="shared" si="0"/>
        <v>44100</v>
      </c>
      <c r="G17" s="52">
        <f t="shared" si="0"/>
        <v>45325</v>
      </c>
      <c r="H17" s="52">
        <f t="shared" si="0"/>
        <v>46550</v>
      </c>
      <c r="I17" s="52">
        <f t="shared" si="0"/>
        <v>47775</v>
      </c>
      <c r="J17" s="52">
        <f t="shared" si="0"/>
        <v>49000</v>
      </c>
      <c r="K17" s="52">
        <f t="shared" si="0"/>
        <v>50225</v>
      </c>
      <c r="L17" s="52">
        <f t="shared" si="0"/>
        <v>52450</v>
      </c>
      <c r="M17" s="63">
        <v>9</v>
      </c>
      <c r="N17" s="13"/>
    </row>
    <row r="18" spans="1:14" x14ac:dyDescent="0.25">
      <c r="A18" s="63">
        <v>10</v>
      </c>
      <c r="B18" s="52">
        <f t="shared" si="0"/>
        <v>41725</v>
      </c>
      <c r="C18" s="52">
        <f t="shared" si="0"/>
        <v>42450</v>
      </c>
      <c r="D18" s="52">
        <f t="shared" si="0"/>
        <v>43175</v>
      </c>
      <c r="E18" s="52">
        <f t="shared" si="0"/>
        <v>43900</v>
      </c>
      <c r="F18" s="52">
        <f t="shared" si="0"/>
        <v>44625</v>
      </c>
      <c r="G18" s="52">
        <f t="shared" si="0"/>
        <v>45850</v>
      </c>
      <c r="H18" s="52">
        <f t="shared" si="0"/>
        <v>47075</v>
      </c>
      <c r="I18" s="52">
        <f t="shared" si="0"/>
        <v>48300</v>
      </c>
      <c r="J18" s="52">
        <f t="shared" si="0"/>
        <v>49525</v>
      </c>
      <c r="K18" s="52">
        <f t="shared" si="0"/>
        <v>50750</v>
      </c>
      <c r="L18" s="52">
        <f t="shared" si="0"/>
        <v>52975</v>
      </c>
      <c r="M18" s="63">
        <v>10</v>
      </c>
      <c r="N18" s="13"/>
    </row>
    <row r="19" spans="1:14" x14ac:dyDescent="0.25">
      <c r="A19" s="63">
        <v>11</v>
      </c>
      <c r="B19" s="52">
        <f t="shared" ref="B19:L19" si="1">B18+525</f>
        <v>42250</v>
      </c>
      <c r="C19" s="52">
        <f t="shared" si="1"/>
        <v>42975</v>
      </c>
      <c r="D19" s="52">
        <f t="shared" si="1"/>
        <v>43700</v>
      </c>
      <c r="E19" s="52">
        <f t="shared" si="1"/>
        <v>44425</v>
      </c>
      <c r="F19" s="52">
        <f t="shared" si="1"/>
        <v>45150</v>
      </c>
      <c r="G19" s="52">
        <f t="shared" si="1"/>
        <v>46375</v>
      </c>
      <c r="H19" s="52">
        <f t="shared" si="1"/>
        <v>47600</v>
      </c>
      <c r="I19" s="52">
        <f t="shared" si="1"/>
        <v>48825</v>
      </c>
      <c r="J19" s="52">
        <f t="shared" si="1"/>
        <v>50050</v>
      </c>
      <c r="K19" s="52">
        <f t="shared" si="1"/>
        <v>51275</v>
      </c>
      <c r="L19" s="52">
        <f t="shared" si="1"/>
        <v>53500</v>
      </c>
      <c r="M19" s="63">
        <v>11</v>
      </c>
      <c r="N19" s="13"/>
    </row>
    <row r="20" spans="1:14" x14ac:dyDescent="0.25">
      <c r="A20" s="63">
        <v>12</v>
      </c>
      <c r="B20" s="52">
        <f>B19+525</f>
        <v>42775</v>
      </c>
      <c r="C20" s="52">
        <f t="shared" si="0"/>
        <v>43500</v>
      </c>
      <c r="D20" s="52">
        <f t="shared" si="0"/>
        <v>44225</v>
      </c>
      <c r="E20" s="52">
        <f t="shared" si="0"/>
        <v>44950</v>
      </c>
      <c r="F20" s="52">
        <f t="shared" si="0"/>
        <v>45675</v>
      </c>
      <c r="G20" s="52">
        <f t="shared" si="0"/>
        <v>46900</v>
      </c>
      <c r="H20" s="52">
        <f t="shared" si="0"/>
        <v>48125</v>
      </c>
      <c r="I20" s="52">
        <f t="shared" si="0"/>
        <v>49350</v>
      </c>
      <c r="J20" s="52">
        <f t="shared" si="0"/>
        <v>50575</v>
      </c>
      <c r="K20" s="52">
        <f t="shared" si="0"/>
        <v>51800</v>
      </c>
      <c r="L20" s="52">
        <f>L19+525</f>
        <v>54025</v>
      </c>
      <c r="M20" s="63">
        <v>12</v>
      </c>
      <c r="N20" s="13"/>
    </row>
    <row r="21" spans="1:14" x14ac:dyDescent="0.25">
      <c r="A21" s="63">
        <v>13</v>
      </c>
      <c r="B21" s="52">
        <f t="shared" ref="B21:L36" si="2">B20+525</f>
        <v>43300</v>
      </c>
      <c r="C21" s="52">
        <f t="shared" si="0"/>
        <v>44025</v>
      </c>
      <c r="D21" s="52">
        <f t="shared" si="0"/>
        <v>44750</v>
      </c>
      <c r="E21" s="52">
        <f t="shared" si="0"/>
        <v>45475</v>
      </c>
      <c r="F21" s="52">
        <f t="shared" si="0"/>
        <v>46200</v>
      </c>
      <c r="G21" s="52">
        <f t="shared" si="0"/>
        <v>47425</v>
      </c>
      <c r="H21" s="52">
        <f t="shared" si="0"/>
        <v>48650</v>
      </c>
      <c r="I21" s="52">
        <f t="shared" si="0"/>
        <v>49875</v>
      </c>
      <c r="J21" s="52">
        <f t="shared" si="0"/>
        <v>51100</v>
      </c>
      <c r="K21" s="52">
        <f t="shared" si="0"/>
        <v>52325</v>
      </c>
      <c r="L21" s="52">
        <f t="shared" si="0"/>
        <v>54550</v>
      </c>
      <c r="M21" s="63">
        <v>13</v>
      </c>
      <c r="N21" s="13"/>
    </row>
    <row r="22" spans="1:14" x14ac:dyDescent="0.25">
      <c r="A22" s="63">
        <v>14</v>
      </c>
      <c r="B22" s="52">
        <f t="shared" si="2"/>
        <v>43825</v>
      </c>
      <c r="C22" s="52">
        <f t="shared" si="0"/>
        <v>44550</v>
      </c>
      <c r="D22" s="52">
        <f t="shared" si="0"/>
        <v>45275</v>
      </c>
      <c r="E22" s="52">
        <f t="shared" si="0"/>
        <v>46000</v>
      </c>
      <c r="F22" s="52">
        <f t="shared" si="0"/>
        <v>46725</v>
      </c>
      <c r="G22" s="52">
        <f t="shared" si="0"/>
        <v>47950</v>
      </c>
      <c r="H22" s="52">
        <f t="shared" si="0"/>
        <v>49175</v>
      </c>
      <c r="I22" s="52">
        <f t="shared" si="0"/>
        <v>50400</v>
      </c>
      <c r="J22" s="52">
        <f t="shared" si="0"/>
        <v>51625</v>
      </c>
      <c r="K22" s="52">
        <f t="shared" si="0"/>
        <v>52850</v>
      </c>
      <c r="L22" s="52">
        <f t="shared" si="0"/>
        <v>55075</v>
      </c>
      <c r="M22" s="63">
        <v>14</v>
      </c>
      <c r="N22" s="13"/>
    </row>
    <row r="23" spans="1:14" x14ac:dyDescent="0.25">
      <c r="A23" s="63">
        <v>15</v>
      </c>
      <c r="B23" s="52">
        <f t="shared" si="2"/>
        <v>44350</v>
      </c>
      <c r="C23" s="52">
        <f t="shared" si="0"/>
        <v>45075</v>
      </c>
      <c r="D23" s="52">
        <f t="shared" si="0"/>
        <v>45800</v>
      </c>
      <c r="E23" s="52">
        <f t="shared" si="0"/>
        <v>46525</v>
      </c>
      <c r="F23" s="52">
        <f t="shared" si="0"/>
        <v>47250</v>
      </c>
      <c r="G23" s="52">
        <f t="shared" si="0"/>
        <v>48475</v>
      </c>
      <c r="H23" s="52">
        <f t="shared" si="0"/>
        <v>49700</v>
      </c>
      <c r="I23" s="52">
        <f t="shared" si="0"/>
        <v>50925</v>
      </c>
      <c r="J23" s="52">
        <f t="shared" si="0"/>
        <v>52150</v>
      </c>
      <c r="K23" s="52">
        <f t="shared" si="0"/>
        <v>53375</v>
      </c>
      <c r="L23" s="52">
        <f t="shared" si="0"/>
        <v>55600</v>
      </c>
      <c r="M23" s="63">
        <v>15</v>
      </c>
      <c r="N23" s="13"/>
    </row>
    <row r="24" spans="1:14" x14ac:dyDescent="0.25">
      <c r="A24" s="63">
        <v>16</v>
      </c>
      <c r="B24" s="52">
        <f t="shared" si="2"/>
        <v>44875</v>
      </c>
      <c r="C24" s="52">
        <f t="shared" si="0"/>
        <v>45600</v>
      </c>
      <c r="D24" s="52">
        <f t="shared" si="0"/>
        <v>46325</v>
      </c>
      <c r="E24" s="52">
        <f t="shared" si="0"/>
        <v>47050</v>
      </c>
      <c r="F24" s="52">
        <f t="shared" si="0"/>
        <v>47775</v>
      </c>
      <c r="G24" s="52">
        <f t="shared" si="0"/>
        <v>49000</v>
      </c>
      <c r="H24" s="52">
        <f t="shared" si="0"/>
        <v>50225</v>
      </c>
      <c r="I24" s="52">
        <f t="shared" si="0"/>
        <v>51450</v>
      </c>
      <c r="J24" s="52">
        <f t="shared" si="0"/>
        <v>52675</v>
      </c>
      <c r="K24" s="52">
        <f t="shared" si="0"/>
        <v>53900</v>
      </c>
      <c r="L24" s="52">
        <f t="shared" si="0"/>
        <v>56125</v>
      </c>
      <c r="M24" s="63">
        <v>16</v>
      </c>
      <c r="N24" s="13"/>
    </row>
    <row r="25" spans="1:14" x14ac:dyDescent="0.25">
      <c r="A25" s="63">
        <v>17</v>
      </c>
      <c r="B25" s="52">
        <f t="shared" si="2"/>
        <v>45400</v>
      </c>
      <c r="C25" s="52">
        <f t="shared" si="2"/>
        <v>46125</v>
      </c>
      <c r="D25" s="52">
        <f t="shared" si="2"/>
        <v>46850</v>
      </c>
      <c r="E25" s="52">
        <f t="shared" si="2"/>
        <v>47575</v>
      </c>
      <c r="F25" s="52">
        <f t="shared" si="2"/>
        <v>48300</v>
      </c>
      <c r="G25" s="52">
        <f t="shared" si="2"/>
        <v>49525</v>
      </c>
      <c r="H25" s="52">
        <f t="shared" si="2"/>
        <v>50750</v>
      </c>
      <c r="I25" s="52">
        <f t="shared" si="2"/>
        <v>51975</v>
      </c>
      <c r="J25" s="52">
        <f t="shared" si="2"/>
        <v>53200</v>
      </c>
      <c r="K25" s="52">
        <f t="shared" si="2"/>
        <v>54425</v>
      </c>
      <c r="L25" s="52">
        <f t="shared" si="2"/>
        <v>56650</v>
      </c>
      <c r="M25" s="63">
        <v>17</v>
      </c>
      <c r="N25" s="13"/>
    </row>
    <row r="26" spans="1:14" x14ac:dyDescent="0.25">
      <c r="A26" s="63">
        <v>18</v>
      </c>
      <c r="B26" s="52">
        <f t="shared" si="2"/>
        <v>45925</v>
      </c>
      <c r="C26" s="52">
        <f t="shared" si="2"/>
        <v>46650</v>
      </c>
      <c r="D26" s="52">
        <f t="shared" si="2"/>
        <v>47375</v>
      </c>
      <c r="E26" s="52">
        <f t="shared" si="2"/>
        <v>48100</v>
      </c>
      <c r="F26" s="52">
        <f t="shared" si="2"/>
        <v>48825</v>
      </c>
      <c r="G26" s="52">
        <f t="shared" si="2"/>
        <v>50050</v>
      </c>
      <c r="H26" s="52">
        <f t="shared" si="2"/>
        <v>51275</v>
      </c>
      <c r="I26" s="52">
        <f t="shared" si="2"/>
        <v>52500</v>
      </c>
      <c r="J26" s="52">
        <f t="shared" si="2"/>
        <v>53725</v>
      </c>
      <c r="K26" s="52">
        <f t="shared" si="2"/>
        <v>54950</v>
      </c>
      <c r="L26" s="52">
        <f t="shared" si="2"/>
        <v>57175</v>
      </c>
      <c r="M26" s="63">
        <v>18</v>
      </c>
      <c r="N26" s="13"/>
    </row>
    <row r="27" spans="1:14" x14ac:dyDescent="0.25">
      <c r="A27" s="63">
        <v>19</v>
      </c>
      <c r="B27" s="52">
        <f t="shared" si="2"/>
        <v>46450</v>
      </c>
      <c r="C27" s="52">
        <f t="shared" si="2"/>
        <v>47175</v>
      </c>
      <c r="D27" s="52">
        <f t="shared" si="2"/>
        <v>47900</v>
      </c>
      <c r="E27" s="52">
        <f t="shared" si="2"/>
        <v>48625</v>
      </c>
      <c r="F27" s="52">
        <f t="shared" si="2"/>
        <v>49350</v>
      </c>
      <c r="G27" s="52">
        <f t="shared" si="2"/>
        <v>50575</v>
      </c>
      <c r="H27" s="52">
        <f t="shared" si="2"/>
        <v>51800</v>
      </c>
      <c r="I27" s="52">
        <f t="shared" si="2"/>
        <v>53025</v>
      </c>
      <c r="J27" s="52">
        <f t="shared" si="2"/>
        <v>54250</v>
      </c>
      <c r="K27" s="52">
        <f t="shared" si="2"/>
        <v>55475</v>
      </c>
      <c r="L27" s="52">
        <f t="shared" si="2"/>
        <v>57700</v>
      </c>
      <c r="M27" s="63">
        <v>19</v>
      </c>
      <c r="N27" s="13"/>
    </row>
    <row r="28" spans="1:14" x14ac:dyDescent="0.25">
      <c r="A28" s="63">
        <v>20</v>
      </c>
      <c r="B28" s="52">
        <f t="shared" si="2"/>
        <v>46975</v>
      </c>
      <c r="C28" s="52">
        <f t="shared" si="2"/>
        <v>47700</v>
      </c>
      <c r="D28" s="52">
        <f t="shared" si="2"/>
        <v>48425</v>
      </c>
      <c r="E28" s="52">
        <f>E27+525</f>
        <v>49150</v>
      </c>
      <c r="F28" s="52">
        <f t="shared" si="2"/>
        <v>49875</v>
      </c>
      <c r="G28" s="52">
        <f t="shared" si="2"/>
        <v>51100</v>
      </c>
      <c r="H28" s="52">
        <f t="shared" si="2"/>
        <v>52325</v>
      </c>
      <c r="I28" s="52">
        <f t="shared" si="2"/>
        <v>53550</v>
      </c>
      <c r="J28" s="52">
        <f t="shared" si="2"/>
        <v>54775</v>
      </c>
      <c r="K28" s="52">
        <f t="shared" si="2"/>
        <v>56000</v>
      </c>
      <c r="L28" s="52">
        <f t="shared" si="2"/>
        <v>58225</v>
      </c>
      <c r="M28" s="63">
        <v>20</v>
      </c>
      <c r="N28" s="13"/>
    </row>
    <row r="29" spans="1:14" x14ac:dyDescent="0.25">
      <c r="A29" s="63">
        <v>21</v>
      </c>
      <c r="B29" s="52">
        <f t="shared" si="2"/>
        <v>47500</v>
      </c>
      <c r="C29" s="52">
        <f t="shared" si="2"/>
        <v>48225</v>
      </c>
      <c r="D29" s="52">
        <f t="shared" si="2"/>
        <v>48950</v>
      </c>
      <c r="E29" s="52">
        <f>E28+525</f>
        <v>49675</v>
      </c>
      <c r="F29" s="52">
        <f t="shared" si="2"/>
        <v>50400</v>
      </c>
      <c r="G29" s="52">
        <f t="shared" si="2"/>
        <v>51625</v>
      </c>
      <c r="H29" s="52">
        <f t="shared" si="2"/>
        <v>52850</v>
      </c>
      <c r="I29" s="52">
        <f t="shared" si="2"/>
        <v>54075</v>
      </c>
      <c r="J29" s="52">
        <f t="shared" si="2"/>
        <v>55300</v>
      </c>
      <c r="K29" s="52">
        <f t="shared" si="2"/>
        <v>56525</v>
      </c>
      <c r="L29" s="52">
        <f t="shared" si="2"/>
        <v>58750</v>
      </c>
      <c r="M29" s="63">
        <v>21</v>
      </c>
      <c r="N29" s="13"/>
    </row>
    <row r="30" spans="1:14" x14ac:dyDescent="0.25">
      <c r="A30" s="63">
        <v>22</v>
      </c>
      <c r="B30" s="52">
        <f t="shared" si="2"/>
        <v>48025</v>
      </c>
      <c r="C30" s="52">
        <f t="shared" si="2"/>
        <v>48750</v>
      </c>
      <c r="D30" s="52">
        <f t="shared" si="2"/>
        <v>49475</v>
      </c>
      <c r="E30" s="52">
        <f>E29+525</f>
        <v>50200</v>
      </c>
      <c r="F30" s="52">
        <f>F29+525</f>
        <v>50925</v>
      </c>
      <c r="G30" s="52">
        <f t="shared" si="2"/>
        <v>52150</v>
      </c>
      <c r="H30" s="52">
        <f t="shared" si="2"/>
        <v>53375</v>
      </c>
      <c r="I30" s="52">
        <f t="shared" si="2"/>
        <v>54600</v>
      </c>
      <c r="J30" s="52">
        <f t="shared" si="2"/>
        <v>55825</v>
      </c>
      <c r="K30" s="52">
        <f t="shared" si="2"/>
        <v>57050</v>
      </c>
      <c r="L30" s="52">
        <f t="shared" si="2"/>
        <v>59275</v>
      </c>
      <c r="M30" s="63">
        <v>22</v>
      </c>
      <c r="N30" s="13"/>
    </row>
    <row r="31" spans="1:14" x14ac:dyDescent="0.25">
      <c r="A31" s="63">
        <v>23</v>
      </c>
      <c r="B31" s="52">
        <f t="shared" si="2"/>
        <v>48550</v>
      </c>
      <c r="C31" s="52">
        <f t="shared" si="2"/>
        <v>49275</v>
      </c>
      <c r="D31" s="52">
        <f t="shared" si="2"/>
        <v>50000</v>
      </c>
      <c r="E31" s="52">
        <f>E30+525</f>
        <v>50725</v>
      </c>
      <c r="F31" s="52">
        <f>F30+525</f>
        <v>51450</v>
      </c>
      <c r="G31" s="52">
        <f t="shared" si="2"/>
        <v>52675</v>
      </c>
      <c r="H31" s="52">
        <f t="shared" si="2"/>
        <v>53900</v>
      </c>
      <c r="I31" s="52">
        <f t="shared" si="2"/>
        <v>55125</v>
      </c>
      <c r="J31" s="52">
        <f t="shared" si="2"/>
        <v>56350</v>
      </c>
      <c r="K31" s="52">
        <f t="shared" si="2"/>
        <v>57575</v>
      </c>
      <c r="L31" s="52">
        <f t="shared" si="2"/>
        <v>59800</v>
      </c>
      <c r="M31" s="63">
        <v>23</v>
      </c>
      <c r="N31" s="13"/>
    </row>
    <row r="32" spans="1:14" x14ac:dyDescent="0.25">
      <c r="A32" s="63">
        <v>24</v>
      </c>
      <c r="B32" s="52">
        <f t="shared" si="2"/>
        <v>49075</v>
      </c>
      <c r="C32" s="52">
        <f t="shared" si="2"/>
        <v>49800</v>
      </c>
      <c r="D32" s="52">
        <f t="shared" si="2"/>
        <v>50525</v>
      </c>
      <c r="E32" s="52">
        <f>E31+525</f>
        <v>51250</v>
      </c>
      <c r="F32" s="52">
        <f>F31+525</f>
        <v>51975</v>
      </c>
      <c r="G32" s="52">
        <f>G31+525</f>
        <v>53200</v>
      </c>
      <c r="H32" s="52">
        <f t="shared" si="2"/>
        <v>54425</v>
      </c>
      <c r="I32" s="52">
        <f t="shared" si="2"/>
        <v>55650</v>
      </c>
      <c r="J32" s="52">
        <f t="shared" si="2"/>
        <v>56875</v>
      </c>
      <c r="K32" s="52">
        <f t="shared" si="2"/>
        <v>58100</v>
      </c>
      <c r="L32" s="52">
        <f t="shared" si="2"/>
        <v>60325</v>
      </c>
      <c r="M32" s="63">
        <v>24</v>
      </c>
      <c r="N32" s="13"/>
    </row>
    <row r="33" spans="1:14" x14ac:dyDescent="0.25">
      <c r="A33" s="63">
        <v>25</v>
      </c>
      <c r="B33" s="52">
        <f t="shared" si="2"/>
        <v>49600</v>
      </c>
      <c r="C33" s="52">
        <f t="shared" si="2"/>
        <v>50325</v>
      </c>
      <c r="D33" s="52">
        <f t="shared" si="2"/>
        <v>51050</v>
      </c>
      <c r="E33" s="52">
        <f t="shared" si="2"/>
        <v>51775</v>
      </c>
      <c r="F33" s="52">
        <f t="shared" si="2"/>
        <v>52500</v>
      </c>
      <c r="G33" s="52">
        <f t="shared" si="2"/>
        <v>53725</v>
      </c>
      <c r="H33" s="52">
        <f t="shared" si="2"/>
        <v>54950</v>
      </c>
      <c r="I33" s="52">
        <f t="shared" si="2"/>
        <v>56175</v>
      </c>
      <c r="J33" s="52">
        <f t="shared" si="2"/>
        <v>57400</v>
      </c>
      <c r="K33" s="52">
        <f t="shared" si="2"/>
        <v>58625</v>
      </c>
      <c r="L33" s="52">
        <f t="shared" si="2"/>
        <v>60850</v>
      </c>
      <c r="M33" s="63">
        <v>25</v>
      </c>
      <c r="N33" s="13"/>
    </row>
    <row r="34" spans="1:14" x14ac:dyDescent="0.25">
      <c r="A34" s="63">
        <v>26</v>
      </c>
      <c r="B34" s="52">
        <f t="shared" si="2"/>
        <v>50125</v>
      </c>
      <c r="C34" s="52">
        <f t="shared" si="2"/>
        <v>50850</v>
      </c>
      <c r="D34" s="52">
        <f t="shared" si="2"/>
        <v>51575</v>
      </c>
      <c r="E34" s="52">
        <f t="shared" si="2"/>
        <v>52300</v>
      </c>
      <c r="F34" s="52">
        <f t="shared" si="2"/>
        <v>53025</v>
      </c>
      <c r="G34" s="52">
        <f t="shared" si="2"/>
        <v>54250</v>
      </c>
      <c r="H34" s="52">
        <f t="shared" si="2"/>
        <v>55475</v>
      </c>
      <c r="I34" s="52">
        <f t="shared" si="2"/>
        <v>56700</v>
      </c>
      <c r="J34" s="52">
        <f t="shared" si="2"/>
        <v>57925</v>
      </c>
      <c r="K34" s="52">
        <f t="shared" si="2"/>
        <v>59150</v>
      </c>
      <c r="L34" s="52">
        <f t="shared" si="2"/>
        <v>61375</v>
      </c>
      <c r="M34" s="63">
        <v>26</v>
      </c>
      <c r="N34" s="13"/>
    </row>
    <row r="35" spans="1:14" x14ac:dyDescent="0.25">
      <c r="A35" s="63">
        <v>27</v>
      </c>
      <c r="B35" s="52">
        <f t="shared" si="2"/>
        <v>50650</v>
      </c>
      <c r="C35" s="52">
        <f t="shared" si="2"/>
        <v>51375</v>
      </c>
      <c r="D35" s="52">
        <f t="shared" si="2"/>
        <v>52100</v>
      </c>
      <c r="E35" s="52">
        <f t="shared" si="2"/>
        <v>52825</v>
      </c>
      <c r="F35" s="52">
        <f t="shared" si="2"/>
        <v>53550</v>
      </c>
      <c r="G35" s="52">
        <f t="shared" si="2"/>
        <v>54775</v>
      </c>
      <c r="H35" s="52">
        <f t="shared" si="2"/>
        <v>56000</v>
      </c>
      <c r="I35" s="52">
        <f t="shared" si="2"/>
        <v>57225</v>
      </c>
      <c r="J35" s="52">
        <f t="shared" si="2"/>
        <v>58450</v>
      </c>
      <c r="K35" s="52">
        <f t="shared" si="2"/>
        <v>59675</v>
      </c>
      <c r="L35" s="52">
        <f t="shared" si="2"/>
        <v>61900</v>
      </c>
      <c r="M35" s="63">
        <v>27</v>
      </c>
      <c r="N35" s="13"/>
    </row>
    <row r="36" spans="1:14" x14ac:dyDescent="0.25">
      <c r="A36" s="63">
        <v>28</v>
      </c>
      <c r="B36" s="52">
        <f t="shared" si="2"/>
        <v>51175</v>
      </c>
      <c r="C36" s="52">
        <f t="shared" si="2"/>
        <v>51900</v>
      </c>
      <c r="D36" s="52">
        <f t="shared" si="2"/>
        <v>52625</v>
      </c>
      <c r="E36" s="52">
        <f t="shared" si="2"/>
        <v>53350</v>
      </c>
      <c r="F36" s="52">
        <f t="shared" si="2"/>
        <v>54075</v>
      </c>
      <c r="G36" s="52">
        <f t="shared" si="2"/>
        <v>55300</v>
      </c>
      <c r="H36" s="52">
        <f t="shared" si="2"/>
        <v>56525</v>
      </c>
      <c r="I36" s="52">
        <f t="shared" si="2"/>
        <v>57750</v>
      </c>
      <c r="J36" s="52">
        <f t="shared" si="2"/>
        <v>58975</v>
      </c>
      <c r="K36" s="52">
        <f t="shared" si="2"/>
        <v>60200</v>
      </c>
      <c r="L36" s="52">
        <f t="shared" si="2"/>
        <v>62425</v>
      </c>
      <c r="M36" s="63">
        <v>28</v>
      </c>
      <c r="N36" s="13"/>
    </row>
    <row r="37" spans="1:14" x14ac:dyDescent="0.25">
      <c r="A37" s="63">
        <v>29</v>
      </c>
      <c r="B37" s="52">
        <f t="shared" ref="B37:L38" si="3">B36+525</f>
        <v>51700</v>
      </c>
      <c r="C37" s="52">
        <f t="shared" si="3"/>
        <v>52425</v>
      </c>
      <c r="D37" s="52">
        <f t="shared" si="3"/>
        <v>53150</v>
      </c>
      <c r="E37" s="52">
        <f t="shared" si="3"/>
        <v>53875</v>
      </c>
      <c r="F37" s="52">
        <f t="shared" si="3"/>
        <v>54600</v>
      </c>
      <c r="G37" s="52">
        <f t="shared" si="3"/>
        <v>55825</v>
      </c>
      <c r="H37" s="52">
        <f t="shared" si="3"/>
        <v>57050</v>
      </c>
      <c r="I37" s="52">
        <f t="shared" si="3"/>
        <v>58275</v>
      </c>
      <c r="J37" s="52">
        <f t="shared" si="3"/>
        <v>59500</v>
      </c>
      <c r="K37" s="52">
        <f t="shared" si="3"/>
        <v>60725</v>
      </c>
      <c r="L37" s="52">
        <f t="shared" si="3"/>
        <v>62950</v>
      </c>
      <c r="M37" s="63">
        <v>29</v>
      </c>
      <c r="N37" s="13"/>
    </row>
    <row r="38" spans="1:14" x14ac:dyDescent="0.25">
      <c r="A38" s="63">
        <v>30</v>
      </c>
      <c r="B38" s="52">
        <f t="shared" si="3"/>
        <v>52225</v>
      </c>
      <c r="C38" s="52">
        <f t="shared" si="3"/>
        <v>52950</v>
      </c>
      <c r="D38" s="52">
        <f t="shared" si="3"/>
        <v>53675</v>
      </c>
      <c r="E38" s="52">
        <f t="shared" si="3"/>
        <v>54400</v>
      </c>
      <c r="F38" s="52">
        <f t="shared" si="3"/>
        <v>55125</v>
      </c>
      <c r="G38" s="52">
        <f t="shared" si="3"/>
        <v>56350</v>
      </c>
      <c r="H38" s="52">
        <f t="shared" si="3"/>
        <v>57575</v>
      </c>
      <c r="I38" s="52">
        <f t="shared" si="3"/>
        <v>58800</v>
      </c>
      <c r="J38" s="52">
        <f t="shared" si="3"/>
        <v>60025</v>
      </c>
      <c r="K38" s="52">
        <f t="shared" si="3"/>
        <v>61250</v>
      </c>
      <c r="L38" s="52">
        <f t="shared" si="3"/>
        <v>63475</v>
      </c>
      <c r="M38" s="63">
        <v>30</v>
      </c>
      <c r="N38" s="13"/>
    </row>
    <row r="39" spans="1:14" x14ac:dyDescent="0.25">
      <c r="A39" s="6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63"/>
      <c r="N39" s="13"/>
    </row>
    <row r="40" spans="1:14" x14ac:dyDescent="0.25">
      <c r="A40" s="39"/>
      <c r="B40" s="25" t="s">
        <v>135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x14ac:dyDescent="0.25">
      <c r="E41" s="78" t="s">
        <v>138</v>
      </c>
      <c r="F41" s="70"/>
      <c r="G41" s="79"/>
    </row>
    <row r="42" spans="1:14" x14ac:dyDescent="0.25">
      <c r="E42" s="78" t="s">
        <v>139</v>
      </c>
      <c r="F42" s="70"/>
    </row>
  </sheetData>
  <mergeCells count="2">
    <mergeCell ref="A2:N2"/>
    <mergeCell ref="A4:N4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10" workbookViewId="0">
      <selection activeCell="O35" sqref="O35"/>
    </sheetView>
  </sheetViews>
  <sheetFormatPr defaultRowHeight="15" x14ac:dyDescent="0.25"/>
  <cols>
    <col min="1" max="1" width="16.42578125" customWidth="1"/>
    <col min="2" max="2" width="23.42578125" style="70" customWidth="1"/>
    <col min="3" max="3" width="37.85546875" style="70" customWidth="1"/>
    <col min="4" max="4" width="22.85546875" style="70" customWidth="1"/>
    <col min="5" max="5" width="11.42578125" customWidth="1"/>
  </cols>
  <sheetData>
    <row r="1" spans="1:5" x14ac:dyDescent="0.25">
      <c r="B1" s="66"/>
      <c r="C1" s="66"/>
      <c r="D1" s="66"/>
    </row>
    <row r="2" spans="1:5" x14ac:dyDescent="0.25">
      <c r="B2" s="66"/>
      <c r="C2" s="66"/>
      <c r="D2" s="66"/>
    </row>
    <row r="3" spans="1:5" ht="15.75" x14ac:dyDescent="0.25">
      <c r="B3" s="90" t="s">
        <v>118</v>
      </c>
      <c r="C3" s="90"/>
      <c r="D3" s="67"/>
    </row>
    <row r="4" spans="1:5" ht="15.75" x14ac:dyDescent="0.25">
      <c r="B4" s="67"/>
      <c r="C4" s="67"/>
      <c r="D4" s="66"/>
      <c r="E4" s="65"/>
    </row>
    <row r="5" spans="1:5" ht="15.75" x14ac:dyDescent="0.25">
      <c r="B5" s="90" t="s">
        <v>130</v>
      </c>
      <c r="C5" s="91"/>
      <c r="D5" s="67"/>
    </row>
    <row r="6" spans="1:5" ht="15.75" x14ac:dyDescent="0.25">
      <c r="B6" s="67"/>
      <c r="C6" s="66"/>
      <c r="D6" s="67"/>
    </row>
    <row r="7" spans="1:5" x14ac:dyDescent="0.25">
      <c r="B7" s="66"/>
      <c r="C7" s="66"/>
      <c r="D7" s="66"/>
    </row>
    <row r="8" spans="1:5" x14ac:dyDescent="0.25">
      <c r="A8" s="62" t="s">
        <v>1</v>
      </c>
      <c r="B8" s="68" t="s">
        <v>75</v>
      </c>
      <c r="C8" s="68" t="s">
        <v>81</v>
      </c>
      <c r="D8" s="68" t="s">
        <v>111</v>
      </c>
      <c r="E8" s="62" t="s">
        <v>1</v>
      </c>
    </row>
    <row r="9" spans="1:5" x14ac:dyDescent="0.25">
      <c r="A9" s="65"/>
      <c r="B9" s="66"/>
      <c r="C9" s="66"/>
      <c r="D9" s="66"/>
      <c r="E9" s="65"/>
    </row>
    <row r="10" spans="1:5" x14ac:dyDescent="0.25">
      <c r="A10" s="62">
        <v>1</v>
      </c>
      <c r="B10" s="66">
        <v>70762</v>
      </c>
      <c r="C10" s="66">
        <v>70762</v>
      </c>
      <c r="D10" s="66">
        <v>60081</v>
      </c>
      <c r="E10" s="62">
        <v>1</v>
      </c>
    </row>
    <row r="11" spans="1:5" x14ac:dyDescent="0.25">
      <c r="A11" s="62">
        <v>2</v>
      </c>
      <c r="B11" s="66">
        <f t="shared" ref="B11:D19" si="0">B10+1200</f>
        <v>71962</v>
      </c>
      <c r="C11" s="66">
        <f t="shared" si="0"/>
        <v>71962</v>
      </c>
      <c r="D11" s="66">
        <f>D10+1200</f>
        <v>61281</v>
      </c>
      <c r="E11" s="62">
        <v>2</v>
      </c>
    </row>
    <row r="12" spans="1:5" x14ac:dyDescent="0.25">
      <c r="A12" s="62">
        <v>3</v>
      </c>
      <c r="B12" s="66">
        <f t="shared" si="0"/>
        <v>73162</v>
      </c>
      <c r="C12" s="66">
        <f t="shared" si="0"/>
        <v>73162</v>
      </c>
      <c r="D12" s="66">
        <f t="shared" si="0"/>
        <v>62481</v>
      </c>
      <c r="E12" s="62">
        <v>3</v>
      </c>
    </row>
    <row r="13" spans="1:5" x14ac:dyDescent="0.25">
      <c r="A13" s="62">
        <v>4</v>
      </c>
      <c r="B13" s="66">
        <f t="shared" si="0"/>
        <v>74362</v>
      </c>
      <c r="C13" s="66">
        <f t="shared" si="0"/>
        <v>74362</v>
      </c>
      <c r="D13" s="66">
        <f t="shared" si="0"/>
        <v>63681</v>
      </c>
      <c r="E13" s="62">
        <v>4</v>
      </c>
    </row>
    <row r="14" spans="1:5" x14ac:dyDescent="0.25">
      <c r="A14" s="62">
        <v>5</v>
      </c>
      <c r="B14" s="66">
        <f t="shared" si="0"/>
        <v>75562</v>
      </c>
      <c r="C14" s="66">
        <f t="shared" si="0"/>
        <v>75562</v>
      </c>
      <c r="D14" s="66">
        <f t="shared" si="0"/>
        <v>64881</v>
      </c>
      <c r="E14" s="62">
        <v>5</v>
      </c>
    </row>
    <row r="15" spans="1:5" x14ac:dyDescent="0.25">
      <c r="A15" s="62">
        <v>6</v>
      </c>
      <c r="B15" s="66">
        <f t="shared" si="0"/>
        <v>76762</v>
      </c>
      <c r="C15" s="66">
        <f t="shared" si="0"/>
        <v>76762</v>
      </c>
      <c r="D15" s="66">
        <f t="shared" si="0"/>
        <v>66081</v>
      </c>
      <c r="E15" s="62">
        <v>6</v>
      </c>
    </row>
    <row r="16" spans="1:5" x14ac:dyDescent="0.25">
      <c r="A16" s="62">
        <v>7</v>
      </c>
      <c r="B16" s="66">
        <f t="shared" si="0"/>
        <v>77962</v>
      </c>
      <c r="C16" s="66">
        <f t="shared" si="0"/>
        <v>77962</v>
      </c>
      <c r="D16" s="66">
        <f t="shared" si="0"/>
        <v>67281</v>
      </c>
      <c r="E16" s="62">
        <v>7</v>
      </c>
    </row>
    <row r="17" spans="1:5" x14ac:dyDescent="0.25">
      <c r="A17" s="62">
        <v>8</v>
      </c>
      <c r="B17" s="66">
        <f t="shared" si="0"/>
        <v>79162</v>
      </c>
      <c r="C17" s="66">
        <f t="shared" si="0"/>
        <v>79162</v>
      </c>
      <c r="D17" s="66">
        <f t="shared" si="0"/>
        <v>68481</v>
      </c>
      <c r="E17" s="62">
        <v>8</v>
      </c>
    </row>
    <row r="18" spans="1:5" x14ac:dyDescent="0.25">
      <c r="A18" s="62">
        <v>9</v>
      </c>
      <c r="B18" s="66">
        <f t="shared" si="0"/>
        <v>80362</v>
      </c>
      <c r="C18" s="66">
        <f t="shared" si="0"/>
        <v>80362</v>
      </c>
      <c r="D18" s="66">
        <f t="shared" si="0"/>
        <v>69681</v>
      </c>
      <c r="E18" s="62">
        <v>9</v>
      </c>
    </row>
    <row r="19" spans="1:5" x14ac:dyDescent="0.25">
      <c r="A19" s="62">
        <v>10</v>
      </c>
      <c r="B19" s="66">
        <f t="shared" si="0"/>
        <v>81562</v>
      </c>
      <c r="C19" s="66">
        <f t="shared" si="0"/>
        <v>81562</v>
      </c>
      <c r="D19" s="66">
        <f t="shared" si="0"/>
        <v>70881</v>
      </c>
      <c r="E19" s="62">
        <v>10</v>
      </c>
    </row>
    <row r="20" spans="1:5" x14ac:dyDescent="0.25">
      <c r="A20" s="62">
        <v>11</v>
      </c>
      <c r="B20" s="66">
        <f t="shared" ref="B20:D21" si="1">B19+1200</f>
        <v>82762</v>
      </c>
      <c r="C20" s="66">
        <f t="shared" si="1"/>
        <v>82762</v>
      </c>
      <c r="D20" s="66">
        <f t="shared" si="1"/>
        <v>72081</v>
      </c>
      <c r="E20" s="62">
        <v>11</v>
      </c>
    </row>
    <row r="21" spans="1:5" x14ac:dyDescent="0.25">
      <c r="A21" s="62">
        <v>12</v>
      </c>
      <c r="B21" s="66">
        <f t="shared" si="1"/>
        <v>83962</v>
      </c>
      <c r="C21" s="66">
        <f t="shared" si="1"/>
        <v>83962</v>
      </c>
      <c r="D21" s="66">
        <f t="shared" si="1"/>
        <v>73281</v>
      </c>
      <c r="E21" s="62">
        <v>12</v>
      </c>
    </row>
    <row r="22" spans="1:5" x14ac:dyDescent="0.25">
      <c r="A22" s="62">
        <v>13</v>
      </c>
      <c r="B22" s="66">
        <f t="shared" ref="B22:D37" si="2">B21+1200</f>
        <v>85162</v>
      </c>
      <c r="C22" s="66">
        <f t="shared" si="2"/>
        <v>85162</v>
      </c>
      <c r="D22" s="66">
        <f t="shared" si="2"/>
        <v>74481</v>
      </c>
      <c r="E22" s="62">
        <v>13</v>
      </c>
    </row>
    <row r="23" spans="1:5" x14ac:dyDescent="0.25">
      <c r="A23" s="62">
        <v>14</v>
      </c>
      <c r="B23" s="66">
        <f t="shared" si="2"/>
        <v>86362</v>
      </c>
      <c r="C23" s="66">
        <f t="shared" si="2"/>
        <v>86362</v>
      </c>
      <c r="D23" s="66">
        <f t="shared" si="2"/>
        <v>75681</v>
      </c>
      <c r="E23" s="62">
        <v>14</v>
      </c>
    </row>
    <row r="24" spans="1:5" x14ac:dyDescent="0.25">
      <c r="A24" s="62">
        <v>15</v>
      </c>
      <c r="B24" s="66">
        <f t="shared" si="2"/>
        <v>87562</v>
      </c>
      <c r="C24" s="66">
        <f t="shared" si="2"/>
        <v>87562</v>
      </c>
      <c r="D24" s="66">
        <f t="shared" si="2"/>
        <v>76881</v>
      </c>
      <c r="E24" s="62">
        <v>15</v>
      </c>
    </row>
    <row r="25" spans="1:5" x14ac:dyDescent="0.25">
      <c r="A25" s="62">
        <v>16</v>
      </c>
      <c r="B25" s="66">
        <f t="shared" si="2"/>
        <v>88762</v>
      </c>
      <c r="C25" s="66">
        <f t="shared" si="2"/>
        <v>88762</v>
      </c>
      <c r="D25" s="66">
        <f t="shared" si="2"/>
        <v>78081</v>
      </c>
      <c r="E25" s="62">
        <v>16</v>
      </c>
    </row>
    <row r="26" spans="1:5" x14ac:dyDescent="0.25">
      <c r="A26" s="62">
        <v>17</v>
      </c>
      <c r="B26" s="66">
        <f t="shared" si="2"/>
        <v>89962</v>
      </c>
      <c r="C26" s="66">
        <f t="shared" si="2"/>
        <v>89962</v>
      </c>
      <c r="D26" s="66">
        <f t="shared" si="2"/>
        <v>79281</v>
      </c>
      <c r="E26" s="62">
        <v>17</v>
      </c>
    </row>
    <row r="27" spans="1:5" x14ac:dyDescent="0.25">
      <c r="A27" s="62">
        <v>18</v>
      </c>
      <c r="B27" s="66">
        <f t="shared" si="2"/>
        <v>91162</v>
      </c>
      <c r="C27" s="66">
        <f t="shared" si="2"/>
        <v>91162</v>
      </c>
      <c r="D27" s="66">
        <f t="shared" si="2"/>
        <v>80481</v>
      </c>
      <c r="E27" s="62">
        <v>18</v>
      </c>
    </row>
    <row r="28" spans="1:5" x14ac:dyDescent="0.25">
      <c r="A28" s="62">
        <v>19</v>
      </c>
      <c r="B28" s="66">
        <f t="shared" si="2"/>
        <v>92362</v>
      </c>
      <c r="C28" s="66">
        <f t="shared" si="2"/>
        <v>92362</v>
      </c>
      <c r="D28" s="66">
        <f t="shared" si="2"/>
        <v>81681</v>
      </c>
      <c r="E28" s="62">
        <v>19</v>
      </c>
    </row>
    <row r="29" spans="1:5" x14ac:dyDescent="0.25">
      <c r="A29" s="62">
        <v>20</v>
      </c>
      <c r="B29" s="66">
        <f t="shared" si="2"/>
        <v>93562</v>
      </c>
      <c r="C29" s="66">
        <f t="shared" si="2"/>
        <v>93562</v>
      </c>
      <c r="D29" s="66">
        <f t="shared" si="2"/>
        <v>82881</v>
      </c>
      <c r="E29" s="62">
        <v>20</v>
      </c>
    </row>
    <row r="30" spans="1:5" x14ac:dyDescent="0.25">
      <c r="A30" s="62">
        <v>21</v>
      </c>
      <c r="B30" s="66">
        <f t="shared" si="2"/>
        <v>94762</v>
      </c>
      <c r="C30" s="66">
        <f t="shared" si="2"/>
        <v>94762</v>
      </c>
      <c r="D30" s="66">
        <f t="shared" si="2"/>
        <v>84081</v>
      </c>
      <c r="E30" s="62">
        <v>21</v>
      </c>
    </row>
    <row r="31" spans="1:5" x14ac:dyDescent="0.25">
      <c r="A31" s="62">
        <v>22</v>
      </c>
      <c r="B31" s="66">
        <f t="shared" si="2"/>
        <v>95962</v>
      </c>
      <c r="C31" s="66">
        <f t="shared" si="2"/>
        <v>95962</v>
      </c>
      <c r="D31" s="66">
        <f t="shared" si="2"/>
        <v>85281</v>
      </c>
      <c r="E31" s="62">
        <v>22</v>
      </c>
    </row>
    <row r="32" spans="1:5" x14ac:dyDescent="0.25">
      <c r="A32" s="62">
        <v>23</v>
      </c>
      <c r="B32" s="66">
        <f t="shared" si="2"/>
        <v>97162</v>
      </c>
      <c r="C32" s="66">
        <f t="shared" si="2"/>
        <v>97162</v>
      </c>
      <c r="D32" s="66">
        <f t="shared" si="2"/>
        <v>86481</v>
      </c>
      <c r="E32" s="62">
        <v>23</v>
      </c>
    </row>
    <row r="33" spans="1:5" x14ac:dyDescent="0.25">
      <c r="A33" s="62">
        <v>24</v>
      </c>
      <c r="B33" s="66">
        <f t="shared" si="2"/>
        <v>98362</v>
      </c>
      <c r="C33" s="66">
        <f t="shared" si="2"/>
        <v>98362</v>
      </c>
      <c r="D33" s="66">
        <f t="shared" si="2"/>
        <v>87681</v>
      </c>
      <c r="E33" s="62">
        <v>24</v>
      </c>
    </row>
    <row r="34" spans="1:5" x14ac:dyDescent="0.25">
      <c r="A34" s="62">
        <v>25</v>
      </c>
      <c r="B34" s="66">
        <f t="shared" si="2"/>
        <v>99562</v>
      </c>
      <c r="C34" s="66">
        <f t="shared" si="2"/>
        <v>99562</v>
      </c>
      <c r="D34" s="66">
        <f t="shared" si="2"/>
        <v>88881</v>
      </c>
      <c r="E34" s="62">
        <v>25</v>
      </c>
    </row>
    <row r="35" spans="1:5" x14ac:dyDescent="0.25">
      <c r="A35" s="62">
        <v>26</v>
      </c>
      <c r="B35" s="66">
        <f t="shared" si="2"/>
        <v>100762</v>
      </c>
      <c r="C35" s="66">
        <f t="shared" si="2"/>
        <v>100762</v>
      </c>
      <c r="D35" s="66">
        <f t="shared" si="2"/>
        <v>90081</v>
      </c>
      <c r="E35" s="62">
        <v>26</v>
      </c>
    </row>
    <row r="36" spans="1:5" x14ac:dyDescent="0.25">
      <c r="A36" s="62">
        <v>27</v>
      </c>
      <c r="B36" s="66">
        <f t="shared" si="2"/>
        <v>101962</v>
      </c>
      <c r="C36" s="66">
        <f t="shared" si="2"/>
        <v>101962</v>
      </c>
      <c r="D36" s="66">
        <f t="shared" si="2"/>
        <v>91281</v>
      </c>
      <c r="E36" s="62">
        <v>27</v>
      </c>
    </row>
    <row r="37" spans="1:5" x14ac:dyDescent="0.25">
      <c r="A37" s="62">
        <v>28</v>
      </c>
      <c r="B37" s="66">
        <f t="shared" si="2"/>
        <v>103162</v>
      </c>
      <c r="C37" s="66">
        <f t="shared" si="2"/>
        <v>103162</v>
      </c>
      <c r="D37" s="66">
        <f t="shared" si="2"/>
        <v>92481</v>
      </c>
      <c r="E37" s="62">
        <v>28</v>
      </c>
    </row>
    <row r="38" spans="1:5" x14ac:dyDescent="0.25">
      <c r="A38" s="62">
        <v>29</v>
      </c>
      <c r="B38" s="66">
        <f t="shared" ref="B38:D39" si="3">B37+1200</f>
        <v>104362</v>
      </c>
      <c r="C38" s="66">
        <f t="shared" si="3"/>
        <v>104362</v>
      </c>
      <c r="D38" s="66">
        <f t="shared" si="3"/>
        <v>93681</v>
      </c>
      <c r="E38" s="62">
        <v>29</v>
      </c>
    </row>
    <row r="39" spans="1:5" x14ac:dyDescent="0.25">
      <c r="A39" s="62">
        <v>30</v>
      </c>
      <c r="B39" s="66">
        <f t="shared" si="3"/>
        <v>105562</v>
      </c>
      <c r="C39" s="66">
        <f t="shared" si="3"/>
        <v>105562</v>
      </c>
      <c r="D39" s="66">
        <f t="shared" si="3"/>
        <v>94881</v>
      </c>
      <c r="E39" s="62">
        <v>30</v>
      </c>
    </row>
    <row r="40" spans="1:5" x14ac:dyDescent="0.25">
      <c r="A40" s="62"/>
      <c r="B40" s="69" t="s">
        <v>36</v>
      </c>
      <c r="C40" s="69" t="s">
        <v>36</v>
      </c>
      <c r="D40" s="69" t="s">
        <v>110</v>
      </c>
      <c r="E40" s="22"/>
    </row>
    <row r="41" spans="1:5" x14ac:dyDescent="0.25">
      <c r="B41" s="66"/>
      <c r="C41" s="66"/>
      <c r="D41" s="66"/>
    </row>
    <row r="42" spans="1:5" x14ac:dyDescent="0.25">
      <c r="A42" s="84" t="s">
        <v>85</v>
      </c>
      <c r="B42" s="84"/>
      <c r="C42" s="84"/>
      <c r="D42" s="84"/>
      <c r="E42" s="22"/>
    </row>
    <row r="43" spans="1:5" x14ac:dyDescent="0.25">
      <c r="B43" s="78" t="s">
        <v>136</v>
      </c>
    </row>
    <row r="44" spans="1:5" x14ac:dyDescent="0.25">
      <c r="B44" s="78" t="s">
        <v>137</v>
      </c>
    </row>
  </sheetData>
  <mergeCells count="3">
    <mergeCell ref="B3:C3"/>
    <mergeCell ref="B5:C5"/>
    <mergeCell ref="A42:D42"/>
  </mergeCells>
  <pageMargins left="0.7" right="0.7" top="0.75" bottom="0.75" header="0.3" footer="0.3"/>
  <pageSetup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4" workbookViewId="0">
      <selection activeCell="N38" sqref="N38"/>
    </sheetView>
  </sheetViews>
  <sheetFormatPr defaultRowHeight="15" x14ac:dyDescent="0.25"/>
  <cols>
    <col min="2" max="2" width="10.85546875" style="70" bestFit="1" customWidth="1"/>
    <col min="3" max="3" width="12.140625" style="70" customWidth="1"/>
    <col min="4" max="4" width="18.5703125" style="70" customWidth="1"/>
    <col min="5" max="5" width="10.85546875" style="70" bestFit="1" customWidth="1"/>
    <col min="6" max="6" width="23" style="70" customWidth="1"/>
    <col min="7" max="8" width="16.5703125" style="70" bestFit="1" customWidth="1"/>
    <col min="9" max="9" width="23.85546875" style="70" bestFit="1" customWidth="1"/>
    <col min="10" max="10" width="9" customWidth="1"/>
    <col min="11" max="11" width="7.28515625" customWidth="1"/>
  </cols>
  <sheetData>
    <row r="1" spans="1:11" x14ac:dyDescent="0.25">
      <c r="J1" s="70"/>
    </row>
    <row r="2" spans="1:11" x14ac:dyDescent="0.25">
      <c r="J2" s="70"/>
    </row>
    <row r="3" spans="1:11" ht="15.75" x14ac:dyDescent="0.25">
      <c r="B3" s="90" t="s">
        <v>117</v>
      </c>
      <c r="C3" s="92"/>
      <c r="D3" s="92"/>
      <c r="E3" s="92"/>
      <c r="F3" s="92"/>
      <c r="G3" s="76"/>
      <c r="H3" s="76"/>
      <c r="I3" s="76"/>
      <c r="J3" s="76"/>
      <c r="K3" s="1"/>
    </row>
    <row r="4" spans="1:11" ht="15.75" x14ac:dyDescent="0.25">
      <c r="A4" s="2"/>
      <c r="C4" s="74"/>
      <c r="D4" s="74"/>
      <c r="E4" s="74"/>
      <c r="F4" s="74"/>
      <c r="G4" s="77"/>
      <c r="H4" s="77"/>
      <c r="I4" s="77"/>
      <c r="J4" s="77"/>
      <c r="K4" s="82"/>
    </row>
    <row r="5" spans="1:11" ht="15.75" x14ac:dyDescent="0.25">
      <c r="B5" s="91" t="s">
        <v>125</v>
      </c>
      <c r="C5" s="93"/>
      <c r="D5" s="93"/>
      <c r="E5" s="93"/>
      <c r="F5" s="93"/>
      <c r="G5" s="71"/>
      <c r="H5" s="71"/>
      <c r="I5" s="71"/>
      <c r="J5" s="71"/>
      <c r="K5" s="4"/>
    </row>
    <row r="6" spans="1:11" ht="15.75" x14ac:dyDescent="0.25">
      <c r="B6" s="71"/>
      <c r="C6" s="71"/>
      <c r="D6" s="71"/>
      <c r="E6" s="71"/>
      <c r="F6" s="71"/>
      <c r="G6" s="71"/>
      <c r="H6" s="71"/>
      <c r="I6" s="71"/>
      <c r="J6" s="71"/>
      <c r="K6" s="4"/>
    </row>
    <row r="7" spans="1:11" x14ac:dyDescent="0.25">
      <c r="A7" s="81"/>
      <c r="B7" s="72"/>
      <c r="C7" s="72"/>
      <c r="D7" s="72"/>
      <c r="E7" s="72"/>
      <c r="F7" s="72"/>
      <c r="G7" s="72"/>
      <c r="H7" s="72"/>
      <c r="I7" s="72"/>
      <c r="J7" s="72"/>
      <c r="K7" s="81"/>
    </row>
    <row r="8" spans="1:11" x14ac:dyDescent="0.25">
      <c r="A8" s="80" t="s">
        <v>1</v>
      </c>
      <c r="B8" s="68" t="s">
        <v>37</v>
      </c>
      <c r="C8" s="68" t="s">
        <v>38</v>
      </c>
      <c r="D8" s="68" t="s">
        <v>39</v>
      </c>
      <c r="E8" s="68" t="s">
        <v>76</v>
      </c>
      <c r="F8" s="68" t="s">
        <v>77</v>
      </c>
      <c r="G8" s="68" t="s">
        <v>134</v>
      </c>
      <c r="H8" s="68" t="s">
        <v>115</v>
      </c>
      <c r="I8" s="68" t="s">
        <v>141</v>
      </c>
      <c r="J8" s="68" t="s">
        <v>132</v>
      </c>
      <c r="K8" s="80" t="s">
        <v>1</v>
      </c>
    </row>
    <row r="9" spans="1:11" x14ac:dyDescent="0.25">
      <c r="A9" s="80"/>
      <c r="B9" s="68"/>
      <c r="C9" s="68"/>
      <c r="D9" s="68"/>
      <c r="E9" s="68"/>
      <c r="F9" s="68"/>
      <c r="G9" s="68"/>
      <c r="H9" s="68"/>
      <c r="I9" s="68"/>
      <c r="J9" s="68"/>
      <c r="K9" s="80"/>
    </row>
    <row r="10" spans="1:11" x14ac:dyDescent="0.25">
      <c r="A10" s="80">
        <v>1</v>
      </c>
      <c r="B10" s="66">
        <v>44113</v>
      </c>
      <c r="C10" s="66">
        <v>44245</v>
      </c>
      <c r="D10" s="66">
        <v>38936</v>
      </c>
      <c r="E10" s="66">
        <v>36772</v>
      </c>
      <c r="F10" s="66">
        <v>26210</v>
      </c>
      <c r="G10" s="66">
        <v>44549</v>
      </c>
      <c r="H10" s="66">
        <v>63556</v>
      </c>
      <c r="I10" s="66">
        <v>43900</v>
      </c>
      <c r="J10" s="66">
        <v>60124</v>
      </c>
      <c r="K10" s="80">
        <v>1</v>
      </c>
    </row>
    <row r="11" spans="1:11" x14ac:dyDescent="0.25">
      <c r="A11" s="80">
        <v>2</v>
      </c>
      <c r="B11" s="66">
        <f t="shared" ref="B11:J26" si="0">B10+857</f>
        <v>44970</v>
      </c>
      <c r="C11" s="66">
        <f t="shared" si="0"/>
        <v>45102</v>
      </c>
      <c r="D11" s="66">
        <f t="shared" si="0"/>
        <v>39793</v>
      </c>
      <c r="E11" s="66">
        <f t="shared" si="0"/>
        <v>37629</v>
      </c>
      <c r="F11" s="66">
        <f t="shared" si="0"/>
        <v>27067</v>
      </c>
      <c r="G11" s="66">
        <f t="shared" si="0"/>
        <v>45406</v>
      </c>
      <c r="H11" s="66">
        <f t="shared" si="0"/>
        <v>64413</v>
      </c>
      <c r="I11" s="66">
        <f>I10+857</f>
        <v>44757</v>
      </c>
      <c r="J11" s="66">
        <f>J10+857</f>
        <v>60981</v>
      </c>
      <c r="K11" s="80">
        <v>2</v>
      </c>
    </row>
    <row r="12" spans="1:11" x14ac:dyDescent="0.25">
      <c r="A12" s="80">
        <v>3</v>
      </c>
      <c r="B12" s="66">
        <f t="shared" si="0"/>
        <v>45827</v>
      </c>
      <c r="C12" s="66">
        <f t="shared" si="0"/>
        <v>45959</v>
      </c>
      <c r="D12" s="66">
        <f t="shared" si="0"/>
        <v>40650</v>
      </c>
      <c r="E12" s="66">
        <f t="shared" si="0"/>
        <v>38486</v>
      </c>
      <c r="F12" s="66">
        <f t="shared" si="0"/>
        <v>27924</v>
      </c>
      <c r="G12" s="66">
        <f t="shared" si="0"/>
        <v>46263</v>
      </c>
      <c r="H12" s="66">
        <f t="shared" si="0"/>
        <v>65270</v>
      </c>
      <c r="I12" s="66">
        <f t="shared" si="0"/>
        <v>45614</v>
      </c>
      <c r="J12" s="66">
        <f t="shared" si="0"/>
        <v>61838</v>
      </c>
      <c r="K12" s="80">
        <v>3</v>
      </c>
    </row>
    <row r="13" spans="1:11" x14ac:dyDescent="0.25">
      <c r="A13" s="80">
        <v>4</v>
      </c>
      <c r="B13" s="66">
        <f t="shared" si="0"/>
        <v>46684</v>
      </c>
      <c r="C13" s="66">
        <f t="shared" si="0"/>
        <v>46816</v>
      </c>
      <c r="D13" s="66">
        <f t="shared" si="0"/>
        <v>41507</v>
      </c>
      <c r="E13" s="66">
        <f t="shared" si="0"/>
        <v>39343</v>
      </c>
      <c r="F13" s="66">
        <f t="shared" si="0"/>
        <v>28781</v>
      </c>
      <c r="G13" s="66">
        <f t="shared" si="0"/>
        <v>47120</v>
      </c>
      <c r="H13" s="66">
        <f t="shared" si="0"/>
        <v>66127</v>
      </c>
      <c r="I13" s="66">
        <f t="shared" si="0"/>
        <v>46471</v>
      </c>
      <c r="J13" s="66">
        <f t="shared" si="0"/>
        <v>62695</v>
      </c>
      <c r="K13" s="80">
        <v>4</v>
      </c>
    </row>
    <row r="14" spans="1:11" x14ac:dyDescent="0.25">
      <c r="A14" s="80">
        <v>5</v>
      </c>
      <c r="B14" s="66">
        <f t="shared" si="0"/>
        <v>47541</v>
      </c>
      <c r="C14" s="66">
        <f t="shared" si="0"/>
        <v>47673</v>
      </c>
      <c r="D14" s="66">
        <f t="shared" si="0"/>
        <v>42364</v>
      </c>
      <c r="E14" s="66">
        <f t="shared" si="0"/>
        <v>40200</v>
      </c>
      <c r="F14" s="66">
        <f t="shared" si="0"/>
        <v>29638</v>
      </c>
      <c r="G14" s="66">
        <f t="shared" si="0"/>
        <v>47977</v>
      </c>
      <c r="H14" s="66">
        <f t="shared" si="0"/>
        <v>66984</v>
      </c>
      <c r="I14" s="66">
        <f t="shared" si="0"/>
        <v>47328</v>
      </c>
      <c r="J14" s="66">
        <f t="shared" si="0"/>
        <v>63552</v>
      </c>
      <c r="K14" s="80">
        <v>5</v>
      </c>
    </row>
    <row r="15" spans="1:11" x14ac:dyDescent="0.25">
      <c r="A15" s="80">
        <v>6</v>
      </c>
      <c r="B15" s="66">
        <f t="shared" si="0"/>
        <v>48398</v>
      </c>
      <c r="C15" s="66">
        <f t="shared" si="0"/>
        <v>48530</v>
      </c>
      <c r="D15" s="66">
        <f t="shared" si="0"/>
        <v>43221</v>
      </c>
      <c r="E15" s="66">
        <f t="shared" si="0"/>
        <v>41057</v>
      </c>
      <c r="F15" s="66">
        <f t="shared" si="0"/>
        <v>30495</v>
      </c>
      <c r="G15" s="66">
        <f t="shared" si="0"/>
        <v>48834</v>
      </c>
      <c r="H15" s="66">
        <f t="shared" si="0"/>
        <v>67841</v>
      </c>
      <c r="I15" s="66">
        <f t="shared" si="0"/>
        <v>48185</v>
      </c>
      <c r="J15" s="66">
        <f t="shared" si="0"/>
        <v>64409</v>
      </c>
      <c r="K15" s="80">
        <v>6</v>
      </c>
    </row>
    <row r="16" spans="1:11" x14ac:dyDescent="0.25">
      <c r="A16" s="80">
        <v>7</v>
      </c>
      <c r="B16" s="66">
        <f t="shared" si="0"/>
        <v>49255</v>
      </c>
      <c r="C16" s="66">
        <f t="shared" si="0"/>
        <v>49387</v>
      </c>
      <c r="D16" s="66">
        <f t="shared" si="0"/>
        <v>44078</v>
      </c>
      <c r="E16" s="66">
        <f t="shared" si="0"/>
        <v>41914</v>
      </c>
      <c r="F16" s="66">
        <f t="shared" si="0"/>
        <v>31352</v>
      </c>
      <c r="G16" s="66">
        <f t="shared" si="0"/>
        <v>49691</v>
      </c>
      <c r="H16" s="66">
        <f t="shared" si="0"/>
        <v>68698</v>
      </c>
      <c r="I16" s="66">
        <f t="shared" si="0"/>
        <v>49042</v>
      </c>
      <c r="J16" s="66">
        <f t="shared" si="0"/>
        <v>65266</v>
      </c>
      <c r="K16" s="80">
        <v>7</v>
      </c>
    </row>
    <row r="17" spans="1:11" x14ac:dyDescent="0.25">
      <c r="A17" s="80">
        <v>8</v>
      </c>
      <c r="B17" s="66">
        <f t="shared" si="0"/>
        <v>50112</v>
      </c>
      <c r="C17" s="66">
        <f t="shared" si="0"/>
        <v>50244</v>
      </c>
      <c r="D17" s="66">
        <f t="shared" si="0"/>
        <v>44935</v>
      </c>
      <c r="E17" s="66">
        <f t="shared" si="0"/>
        <v>42771</v>
      </c>
      <c r="F17" s="66">
        <f t="shared" si="0"/>
        <v>32209</v>
      </c>
      <c r="G17" s="66">
        <f t="shared" si="0"/>
        <v>50548</v>
      </c>
      <c r="H17" s="66">
        <f t="shared" si="0"/>
        <v>69555</v>
      </c>
      <c r="I17" s="66">
        <f t="shared" si="0"/>
        <v>49899</v>
      </c>
      <c r="J17" s="66">
        <f t="shared" si="0"/>
        <v>66123</v>
      </c>
      <c r="K17" s="80">
        <v>8</v>
      </c>
    </row>
    <row r="18" spans="1:11" x14ac:dyDescent="0.25">
      <c r="A18" s="80">
        <v>9</v>
      </c>
      <c r="B18" s="66">
        <f t="shared" si="0"/>
        <v>50969</v>
      </c>
      <c r="C18" s="66">
        <f t="shared" si="0"/>
        <v>51101</v>
      </c>
      <c r="D18" s="66">
        <f t="shared" si="0"/>
        <v>45792</v>
      </c>
      <c r="E18" s="66">
        <f t="shared" si="0"/>
        <v>43628</v>
      </c>
      <c r="F18" s="66">
        <f t="shared" si="0"/>
        <v>33066</v>
      </c>
      <c r="G18" s="66">
        <f t="shared" si="0"/>
        <v>51405</v>
      </c>
      <c r="H18" s="66">
        <f t="shared" si="0"/>
        <v>70412</v>
      </c>
      <c r="I18" s="66">
        <f t="shared" si="0"/>
        <v>50756</v>
      </c>
      <c r="J18" s="66">
        <f t="shared" si="0"/>
        <v>66980</v>
      </c>
      <c r="K18" s="80">
        <v>9</v>
      </c>
    </row>
    <row r="19" spans="1:11" x14ac:dyDescent="0.25">
      <c r="A19" s="80">
        <v>10</v>
      </c>
      <c r="B19" s="66">
        <f t="shared" si="0"/>
        <v>51826</v>
      </c>
      <c r="C19" s="66">
        <f t="shared" si="0"/>
        <v>51958</v>
      </c>
      <c r="D19" s="66">
        <f t="shared" si="0"/>
        <v>46649</v>
      </c>
      <c r="E19" s="66">
        <f t="shared" si="0"/>
        <v>44485</v>
      </c>
      <c r="F19" s="66">
        <f t="shared" si="0"/>
        <v>33923</v>
      </c>
      <c r="G19" s="66">
        <f t="shared" si="0"/>
        <v>52262</v>
      </c>
      <c r="H19" s="66">
        <f t="shared" si="0"/>
        <v>71269</v>
      </c>
      <c r="I19" s="66">
        <f t="shared" si="0"/>
        <v>51613</v>
      </c>
      <c r="J19" s="66">
        <f t="shared" si="0"/>
        <v>67837</v>
      </c>
      <c r="K19" s="80">
        <v>10</v>
      </c>
    </row>
    <row r="20" spans="1:11" x14ac:dyDescent="0.25">
      <c r="A20" s="80">
        <v>11</v>
      </c>
      <c r="B20" s="66">
        <f t="shared" si="0"/>
        <v>52683</v>
      </c>
      <c r="C20" s="66">
        <f t="shared" si="0"/>
        <v>52815</v>
      </c>
      <c r="D20" s="66">
        <f t="shared" si="0"/>
        <v>47506</v>
      </c>
      <c r="E20" s="66">
        <f t="shared" si="0"/>
        <v>45342</v>
      </c>
      <c r="F20" s="66">
        <f t="shared" si="0"/>
        <v>34780</v>
      </c>
      <c r="G20" s="66">
        <f t="shared" si="0"/>
        <v>53119</v>
      </c>
      <c r="H20" s="66">
        <f t="shared" si="0"/>
        <v>72126</v>
      </c>
      <c r="I20" s="66">
        <f t="shared" si="0"/>
        <v>52470</v>
      </c>
      <c r="J20" s="66">
        <f t="shared" si="0"/>
        <v>68694</v>
      </c>
      <c r="K20" s="80">
        <v>11</v>
      </c>
    </row>
    <row r="21" spans="1:11" x14ac:dyDescent="0.25">
      <c r="A21" s="80">
        <v>12</v>
      </c>
      <c r="B21" s="66">
        <f t="shared" si="0"/>
        <v>53540</v>
      </c>
      <c r="C21" s="66">
        <f t="shared" si="0"/>
        <v>53672</v>
      </c>
      <c r="D21" s="66">
        <f t="shared" si="0"/>
        <v>48363</v>
      </c>
      <c r="E21" s="66">
        <f t="shared" si="0"/>
        <v>46199</v>
      </c>
      <c r="F21" s="66">
        <f t="shared" si="0"/>
        <v>35637</v>
      </c>
      <c r="G21" s="66">
        <f t="shared" si="0"/>
        <v>53976</v>
      </c>
      <c r="H21" s="66">
        <f t="shared" si="0"/>
        <v>72983</v>
      </c>
      <c r="I21" s="66">
        <f t="shared" si="0"/>
        <v>53327</v>
      </c>
      <c r="J21" s="66">
        <f>J20+857</f>
        <v>69551</v>
      </c>
      <c r="K21" s="80">
        <v>12</v>
      </c>
    </row>
    <row r="22" spans="1:11" x14ac:dyDescent="0.25">
      <c r="A22" s="80">
        <v>13</v>
      </c>
      <c r="B22" s="66">
        <f t="shared" si="0"/>
        <v>54397</v>
      </c>
      <c r="C22" s="66">
        <f t="shared" si="0"/>
        <v>54529</v>
      </c>
      <c r="D22" s="66">
        <f t="shared" si="0"/>
        <v>49220</v>
      </c>
      <c r="E22" s="66">
        <f t="shared" si="0"/>
        <v>47056</v>
      </c>
      <c r="F22" s="66">
        <f t="shared" si="0"/>
        <v>36494</v>
      </c>
      <c r="G22" s="66">
        <f t="shared" si="0"/>
        <v>54833</v>
      </c>
      <c r="H22" s="66">
        <f t="shared" si="0"/>
        <v>73840</v>
      </c>
      <c r="I22" s="66">
        <f t="shared" si="0"/>
        <v>54184</v>
      </c>
      <c r="J22" s="66">
        <f t="shared" si="0"/>
        <v>70408</v>
      </c>
      <c r="K22" s="80">
        <v>13</v>
      </c>
    </row>
    <row r="23" spans="1:11" x14ac:dyDescent="0.25">
      <c r="A23" s="80">
        <v>14</v>
      </c>
      <c r="B23" s="66">
        <f t="shared" si="0"/>
        <v>55254</v>
      </c>
      <c r="C23" s="66">
        <f t="shared" si="0"/>
        <v>55386</v>
      </c>
      <c r="D23" s="66">
        <f t="shared" si="0"/>
        <v>50077</v>
      </c>
      <c r="E23" s="66">
        <f t="shared" si="0"/>
        <v>47913</v>
      </c>
      <c r="F23" s="66">
        <f t="shared" si="0"/>
        <v>37351</v>
      </c>
      <c r="G23" s="66">
        <f t="shared" si="0"/>
        <v>55690</v>
      </c>
      <c r="H23" s="66">
        <f t="shared" si="0"/>
        <v>74697</v>
      </c>
      <c r="I23" s="66">
        <f t="shared" si="0"/>
        <v>55041</v>
      </c>
      <c r="J23" s="66">
        <f t="shared" si="0"/>
        <v>71265</v>
      </c>
      <c r="K23" s="80">
        <v>14</v>
      </c>
    </row>
    <row r="24" spans="1:11" x14ac:dyDescent="0.25">
      <c r="A24" s="83">
        <v>15</v>
      </c>
      <c r="B24" s="66">
        <f t="shared" si="0"/>
        <v>56111</v>
      </c>
      <c r="C24" s="66">
        <f t="shared" si="0"/>
        <v>56243</v>
      </c>
      <c r="D24" s="66">
        <f t="shared" si="0"/>
        <v>50934</v>
      </c>
      <c r="E24" s="66">
        <f t="shared" si="0"/>
        <v>48770</v>
      </c>
      <c r="F24" s="66">
        <f t="shared" si="0"/>
        <v>38208</v>
      </c>
      <c r="G24" s="66">
        <f t="shared" si="0"/>
        <v>56547</v>
      </c>
      <c r="H24" s="66">
        <f t="shared" si="0"/>
        <v>75554</v>
      </c>
      <c r="I24" s="66">
        <f t="shared" si="0"/>
        <v>55898</v>
      </c>
      <c r="J24" s="66">
        <f t="shared" si="0"/>
        <v>72122</v>
      </c>
      <c r="K24" s="27">
        <v>15</v>
      </c>
    </row>
    <row r="25" spans="1:11" x14ac:dyDescent="0.25">
      <c r="A25" s="5">
        <v>16</v>
      </c>
      <c r="B25" s="66">
        <f t="shared" si="0"/>
        <v>56968</v>
      </c>
      <c r="C25" s="66">
        <f t="shared" si="0"/>
        <v>57100</v>
      </c>
      <c r="D25" s="66">
        <f t="shared" si="0"/>
        <v>51791</v>
      </c>
      <c r="E25" s="66">
        <f t="shared" si="0"/>
        <v>49627</v>
      </c>
      <c r="F25" s="66">
        <f t="shared" si="0"/>
        <v>39065</v>
      </c>
      <c r="G25" s="66">
        <f t="shared" si="0"/>
        <v>57404</v>
      </c>
      <c r="H25" s="66">
        <f t="shared" si="0"/>
        <v>76411</v>
      </c>
      <c r="I25" s="66">
        <f t="shared" si="0"/>
        <v>56755</v>
      </c>
      <c r="J25" s="66">
        <f t="shared" si="0"/>
        <v>72979</v>
      </c>
      <c r="K25" s="53">
        <v>16</v>
      </c>
    </row>
    <row r="26" spans="1:11" x14ac:dyDescent="0.25">
      <c r="A26" s="5">
        <v>17</v>
      </c>
      <c r="B26" s="66">
        <f t="shared" si="0"/>
        <v>57825</v>
      </c>
      <c r="C26" s="66">
        <f t="shared" si="0"/>
        <v>57957</v>
      </c>
      <c r="D26" s="66">
        <f t="shared" si="0"/>
        <v>52648</v>
      </c>
      <c r="E26" s="66">
        <f t="shared" si="0"/>
        <v>50484</v>
      </c>
      <c r="F26" s="66">
        <f t="shared" si="0"/>
        <v>39922</v>
      </c>
      <c r="G26" s="66">
        <f t="shared" si="0"/>
        <v>58261</v>
      </c>
      <c r="H26" s="66">
        <f t="shared" si="0"/>
        <v>77268</v>
      </c>
      <c r="I26" s="66">
        <f t="shared" si="0"/>
        <v>57612</v>
      </c>
      <c r="J26" s="66">
        <f t="shared" si="0"/>
        <v>73836</v>
      </c>
      <c r="K26" s="53">
        <v>17</v>
      </c>
    </row>
    <row r="27" spans="1:11" x14ac:dyDescent="0.25">
      <c r="A27" s="5">
        <v>18</v>
      </c>
      <c r="B27" s="66">
        <f t="shared" ref="B27:J39" si="1">B26+857</f>
        <v>58682</v>
      </c>
      <c r="C27" s="66">
        <f t="shared" si="1"/>
        <v>58814</v>
      </c>
      <c r="D27" s="66">
        <f t="shared" si="1"/>
        <v>53505</v>
      </c>
      <c r="E27" s="66">
        <f t="shared" si="1"/>
        <v>51341</v>
      </c>
      <c r="F27" s="66">
        <f t="shared" si="1"/>
        <v>40779</v>
      </c>
      <c r="G27" s="66">
        <f t="shared" si="1"/>
        <v>59118</v>
      </c>
      <c r="H27" s="66">
        <f t="shared" si="1"/>
        <v>78125</v>
      </c>
      <c r="I27" s="66">
        <f t="shared" si="1"/>
        <v>58469</v>
      </c>
      <c r="J27" s="66">
        <f t="shared" si="1"/>
        <v>74693</v>
      </c>
      <c r="K27" s="53">
        <v>18</v>
      </c>
    </row>
    <row r="28" spans="1:11" x14ac:dyDescent="0.25">
      <c r="A28" s="5">
        <v>19</v>
      </c>
      <c r="B28" s="66">
        <f t="shared" si="1"/>
        <v>59539</v>
      </c>
      <c r="C28" s="66">
        <f t="shared" si="1"/>
        <v>59671</v>
      </c>
      <c r="D28" s="66">
        <f t="shared" si="1"/>
        <v>54362</v>
      </c>
      <c r="E28" s="66">
        <f t="shared" si="1"/>
        <v>52198</v>
      </c>
      <c r="F28" s="66">
        <f t="shared" si="1"/>
        <v>41636</v>
      </c>
      <c r="G28" s="66">
        <f t="shared" si="1"/>
        <v>59975</v>
      </c>
      <c r="H28" s="66">
        <f t="shared" si="1"/>
        <v>78982</v>
      </c>
      <c r="I28" s="66">
        <f t="shared" si="1"/>
        <v>59326</v>
      </c>
      <c r="J28" s="66">
        <f t="shared" si="1"/>
        <v>75550</v>
      </c>
      <c r="K28" s="53">
        <v>19</v>
      </c>
    </row>
    <row r="29" spans="1:11" x14ac:dyDescent="0.25">
      <c r="A29" s="5">
        <v>20</v>
      </c>
      <c r="B29" s="66">
        <f t="shared" si="1"/>
        <v>60396</v>
      </c>
      <c r="C29" s="66">
        <f t="shared" si="1"/>
        <v>60528</v>
      </c>
      <c r="D29" s="66">
        <f t="shared" si="1"/>
        <v>55219</v>
      </c>
      <c r="E29" s="66">
        <f t="shared" si="1"/>
        <v>53055</v>
      </c>
      <c r="F29" s="66">
        <f t="shared" si="1"/>
        <v>42493</v>
      </c>
      <c r="G29" s="66">
        <f t="shared" si="1"/>
        <v>60832</v>
      </c>
      <c r="H29" s="66">
        <f t="shared" si="1"/>
        <v>79839</v>
      </c>
      <c r="I29" s="66">
        <f t="shared" si="1"/>
        <v>60183</v>
      </c>
      <c r="J29" s="66">
        <f t="shared" si="1"/>
        <v>76407</v>
      </c>
      <c r="K29" s="53">
        <v>20</v>
      </c>
    </row>
    <row r="30" spans="1:11" x14ac:dyDescent="0.25">
      <c r="A30" s="5">
        <v>21</v>
      </c>
      <c r="B30" s="66">
        <f t="shared" si="1"/>
        <v>61253</v>
      </c>
      <c r="C30" s="66">
        <f t="shared" si="1"/>
        <v>61385</v>
      </c>
      <c r="D30" s="66">
        <f t="shared" si="1"/>
        <v>56076</v>
      </c>
      <c r="E30" s="66">
        <f t="shared" si="1"/>
        <v>53912</v>
      </c>
      <c r="F30" s="66">
        <f t="shared" si="1"/>
        <v>43350</v>
      </c>
      <c r="G30" s="66">
        <f t="shared" si="1"/>
        <v>61689</v>
      </c>
      <c r="H30" s="66">
        <f t="shared" si="1"/>
        <v>80696</v>
      </c>
      <c r="I30" s="66">
        <f t="shared" si="1"/>
        <v>61040</v>
      </c>
      <c r="J30" s="66">
        <f t="shared" si="1"/>
        <v>77264</v>
      </c>
      <c r="K30" s="53">
        <v>21</v>
      </c>
    </row>
    <row r="31" spans="1:11" x14ac:dyDescent="0.25">
      <c r="A31" s="5">
        <v>22</v>
      </c>
      <c r="B31" s="66">
        <f t="shared" si="1"/>
        <v>62110</v>
      </c>
      <c r="C31" s="66">
        <f t="shared" si="1"/>
        <v>62242</v>
      </c>
      <c r="D31" s="66">
        <f t="shared" si="1"/>
        <v>56933</v>
      </c>
      <c r="E31" s="66">
        <f t="shared" si="1"/>
        <v>54769</v>
      </c>
      <c r="F31" s="66">
        <f t="shared" si="1"/>
        <v>44207</v>
      </c>
      <c r="G31" s="66">
        <f t="shared" si="1"/>
        <v>62546</v>
      </c>
      <c r="H31" s="66">
        <f t="shared" si="1"/>
        <v>81553</v>
      </c>
      <c r="I31" s="66">
        <f t="shared" si="1"/>
        <v>61897</v>
      </c>
      <c r="J31" s="66">
        <f t="shared" si="1"/>
        <v>78121</v>
      </c>
      <c r="K31" s="53">
        <v>22</v>
      </c>
    </row>
    <row r="32" spans="1:11" x14ac:dyDescent="0.25">
      <c r="A32" s="5">
        <v>23</v>
      </c>
      <c r="B32" s="66">
        <f t="shared" si="1"/>
        <v>62967</v>
      </c>
      <c r="C32" s="66">
        <f t="shared" si="1"/>
        <v>63099</v>
      </c>
      <c r="D32" s="66">
        <f t="shared" si="1"/>
        <v>57790</v>
      </c>
      <c r="E32" s="66">
        <f t="shared" si="1"/>
        <v>55626</v>
      </c>
      <c r="F32" s="66">
        <f t="shared" si="1"/>
        <v>45064</v>
      </c>
      <c r="G32" s="66">
        <f t="shared" si="1"/>
        <v>63403</v>
      </c>
      <c r="H32" s="66">
        <f t="shared" si="1"/>
        <v>82410</v>
      </c>
      <c r="I32" s="66">
        <f t="shared" si="1"/>
        <v>62754</v>
      </c>
      <c r="J32" s="66">
        <f t="shared" si="1"/>
        <v>78978</v>
      </c>
      <c r="K32" s="53">
        <v>23</v>
      </c>
    </row>
    <row r="33" spans="1:11" x14ac:dyDescent="0.25">
      <c r="A33" s="5">
        <v>24</v>
      </c>
      <c r="B33" s="66">
        <f t="shared" si="1"/>
        <v>63824</v>
      </c>
      <c r="C33" s="66">
        <f t="shared" si="1"/>
        <v>63956</v>
      </c>
      <c r="D33" s="66">
        <f t="shared" si="1"/>
        <v>58647</v>
      </c>
      <c r="E33" s="66">
        <f t="shared" si="1"/>
        <v>56483</v>
      </c>
      <c r="F33" s="66">
        <f t="shared" si="1"/>
        <v>45921</v>
      </c>
      <c r="G33" s="66">
        <f t="shared" si="1"/>
        <v>64260</v>
      </c>
      <c r="H33" s="66">
        <f t="shared" si="1"/>
        <v>83267</v>
      </c>
      <c r="I33" s="66">
        <f t="shared" si="1"/>
        <v>63611</v>
      </c>
      <c r="J33" s="66">
        <f t="shared" si="1"/>
        <v>79835</v>
      </c>
      <c r="K33" s="53">
        <v>24</v>
      </c>
    </row>
    <row r="34" spans="1:11" x14ac:dyDescent="0.25">
      <c r="A34" s="5">
        <v>25</v>
      </c>
      <c r="B34" s="66">
        <f t="shared" si="1"/>
        <v>64681</v>
      </c>
      <c r="C34" s="66">
        <f t="shared" si="1"/>
        <v>64813</v>
      </c>
      <c r="D34" s="66">
        <f t="shared" si="1"/>
        <v>59504</v>
      </c>
      <c r="E34" s="66">
        <f t="shared" si="1"/>
        <v>57340</v>
      </c>
      <c r="F34" s="66">
        <f t="shared" si="1"/>
        <v>46778</v>
      </c>
      <c r="G34" s="66">
        <f t="shared" si="1"/>
        <v>65117</v>
      </c>
      <c r="H34" s="66">
        <f t="shared" si="1"/>
        <v>84124</v>
      </c>
      <c r="I34" s="66">
        <f t="shared" si="1"/>
        <v>64468</v>
      </c>
      <c r="J34" s="66">
        <f t="shared" si="1"/>
        <v>80692</v>
      </c>
      <c r="K34" s="53">
        <v>25</v>
      </c>
    </row>
    <row r="35" spans="1:11" x14ac:dyDescent="0.25">
      <c r="A35" s="5">
        <v>26</v>
      </c>
      <c r="B35" s="66">
        <f t="shared" si="1"/>
        <v>65538</v>
      </c>
      <c r="C35" s="66">
        <f t="shared" si="1"/>
        <v>65670</v>
      </c>
      <c r="D35" s="66">
        <f t="shared" si="1"/>
        <v>60361</v>
      </c>
      <c r="E35" s="66">
        <f t="shared" si="1"/>
        <v>58197</v>
      </c>
      <c r="F35" s="66">
        <f t="shared" si="1"/>
        <v>47635</v>
      </c>
      <c r="G35" s="66">
        <f t="shared" si="1"/>
        <v>65974</v>
      </c>
      <c r="H35" s="66">
        <f t="shared" si="1"/>
        <v>84981</v>
      </c>
      <c r="I35" s="66">
        <f t="shared" si="1"/>
        <v>65325</v>
      </c>
      <c r="J35" s="66">
        <f t="shared" si="1"/>
        <v>81549</v>
      </c>
      <c r="K35" s="53">
        <v>26</v>
      </c>
    </row>
    <row r="36" spans="1:11" x14ac:dyDescent="0.25">
      <c r="A36" s="5">
        <v>27</v>
      </c>
      <c r="B36" s="66">
        <f t="shared" si="1"/>
        <v>66395</v>
      </c>
      <c r="C36" s="66">
        <f t="shared" si="1"/>
        <v>66527</v>
      </c>
      <c r="D36" s="66">
        <f t="shared" si="1"/>
        <v>61218</v>
      </c>
      <c r="E36" s="66">
        <f t="shared" si="1"/>
        <v>59054</v>
      </c>
      <c r="F36" s="66">
        <f t="shared" si="1"/>
        <v>48492</v>
      </c>
      <c r="G36" s="66">
        <f t="shared" si="1"/>
        <v>66831</v>
      </c>
      <c r="H36" s="66">
        <f t="shared" si="1"/>
        <v>85838</v>
      </c>
      <c r="I36" s="66">
        <f t="shared" si="1"/>
        <v>66182</v>
      </c>
      <c r="J36" s="66">
        <f t="shared" si="1"/>
        <v>82406</v>
      </c>
      <c r="K36" s="53">
        <v>27</v>
      </c>
    </row>
    <row r="37" spans="1:11" x14ac:dyDescent="0.25">
      <c r="A37" s="5">
        <v>28</v>
      </c>
      <c r="B37" s="66">
        <f t="shared" si="1"/>
        <v>67252</v>
      </c>
      <c r="C37" s="66">
        <f t="shared" si="1"/>
        <v>67384</v>
      </c>
      <c r="D37" s="66">
        <f t="shared" si="1"/>
        <v>62075</v>
      </c>
      <c r="E37" s="66">
        <f t="shared" si="1"/>
        <v>59911</v>
      </c>
      <c r="F37" s="66">
        <f t="shared" si="1"/>
        <v>49349</v>
      </c>
      <c r="G37" s="66">
        <f t="shared" si="1"/>
        <v>67688</v>
      </c>
      <c r="H37" s="66">
        <f t="shared" si="1"/>
        <v>86695</v>
      </c>
      <c r="I37" s="66">
        <f t="shared" si="1"/>
        <v>67039</v>
      </c>
      <c r="J37" s="66">
        <f t="shared" si="1"/>
        <v>83263</v>
      </c>
      <c r="K37" s="53">
        <v>28</v>
      </c>
    </row>
    <row r="38" spans="1:11" x14ac:dyDescent="0.25">
      <c r="A38" s="5">
        <v>29</v>
      </c>
      <c r="B38" s="66">
        <f t="shared" si="1"/>
        <v>68109</v>
      </c>
      <c r="C38" s="66">
        <f t="shared" si="1"/>
        <v>68241</v>
      </c>
      <c r="D38" s="66">
        <f t="shared" si="1"/>
        <v>62932</v>
      </c>
      <c r="E38" s="66">
        <f t="shared" si="1"/>
        <v>60768</v>
      </c>
      <c r="F38" s="66">
        <f t="shared" si="1"/>
        <v>50206</v>
      </c>
      <c r="G38" s="66">
        <f t="shared" si="1"/>
        <v>68545</v>
      </c>
      <c r="H38" s="66">
        <f t="shared" si="1"/>
        <v>87552</v>
      </c>
      <c r="I38" s="66">
        <f t="shared" si="1"/>
        <v>67896</v>
      </c>
      <c r="J38" s="66">
        <f t="shared" si="1"/>
        <v>84120</v>
      </c>
      <c r="K38" s="53">
        <v>29</v>
      </c>
    </row>
    <row r="39" spans="1:11" x14ac:dyDescent="0.25">
      <c r="A39" s="5">
        <v>30</v>
      </c>
      <c r="B39" s="66">
        <f t="shared" si="1"/>
        <v>68966</v>
      </c>
      <c r="C39" s="66">
        <f t="shared" si="1"/>
        <v>69098</v>
      </c>
      <c r="D39" s="66">
        <f t="shared" si="1"/>
        <v>63789</v>
      </c>
      <c r="E39" s="66">
        <f t="shared" si="1"/>
        <v>61625</v>
      </c>
      <c r="F39" s="66">
        <f t="shared" si="1"/>
        <v>51063</v>
      </c>
      <c r="G39" s="66">
        <f t="shared" si="1"/>
        <v>69402</v>
      </c>
      <c r="H39" s="66">
        <f t="shared" si="1"/>
        <v>88409</v>
      </c>
      <c r="I39" s="66">
        <f t="shared" si="1"/>
        <v>68753</v>
      </c>
      <c r="J39" s="66">
        <f t="shared" si="1"/>
        <v>84977</v>
      </c>
      <c r="K39" s="53">
        <v>30</v>
      </c>
    </row>
    <row r="40" spans="1:11" x14ac:dyDescent="0.25">
      <c r="A40" s="24"/>
      <c r="B40" s="69" t="s">
        <v>40</v>
      </c>
      <c r="C40" s="69" t="s">
        <v>40</v>
      </c>
      <c r="D40" s="69" t="s">
        <v>42</v>
      </c>
      <c r="E40" s="69" t="s">
        <v>41</v>
      </c>
      <c r="F40" s="69" t="s">
        <v>41</v>
      </c>
      <c r="G40" s="69" t="s">
        <v>42</v>
      </c>
      <c r="H40" s="69" t="s">
        <v>131</v>
      </c>
      <c r="I40" s="69" t="s">
        <v>131</v>
      </c>
      <c r="J40" s="69" t="s">
        <v>131</v>
      </c>
      <c r="K40" s="24"/>
    </row>
    <row r="41" spans="1:11" x14ac:dyDescent="0.25">
      <c r="A41" s="29"/>
      <c r="B41" s="73"/>
      <c r="C41" s="75"/>
      <c r="D41" s="75"/>
      <c r="E41" s="75"/>
      <c r="F41" s="75"/>
      <c r="G41" s="75"/>
      <c r="H41" s="75"/>
      <c r="I41" s="75"/>
      <c r="J41" s="75"/>
      <c r="K41" s="29"/>
    </row>
    <row r="42" spans="1:11" x14ac:dyDescent="0.25">
      <c r="A42" s="94" t="s">
        <v>84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11" x14ac:dyDescent="0.25">
      <c r="D43" s="78" t="s">
        <v>136</v>
      </c>
      <c r="J43" s="70"/>
    </row>
    <row r="44" spans="1:11" x14ac:dyDescent="0.25">
      <c r="D44" s="78" t="s">
        <v>137</v>
      </c>
      <c r="J44" s="70"/>
    </row>
  </sheetData>
  <mergeCells count="3">
    <mergeCell ref="B3:F3"/>
    <mergeCell ref="B5:F5"/>
    <mergeCell ref="A42:K42"/>
  </mergeCells>
  <pageMargins left="0.7" right="0.7" top="0.75" bottom="0.75" header="0.3" footer="0.3"/>
  <pageSetup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5"/>
  <sheetViews>
    <sheetView topLeftCell="A10" workbookViewId="0">
      <selection activeCell="J43" sqref="J43"/>
    </sheetView>
  </sheetViews>
  <sheetFormatPr defaultRowHeight="15" x14ac:dyDescent="0.25"/>
  <cols>
    <col min="1" max="1" width="27.7109375" customWidth="1"/>
    <col min="2" max="8" width="11.7109375" customWidth="1"/>
    <col min="9" max="9" width="11.42578125" style="17" customWidth="1"/>
    <col min="257" max="257" width="27.7109375" customWidth="1"/>
    <col min="258" max="264" width="11.7109375" customWidth="1"/>
    <col min="265" max="265" width="11.42578125" customWidth="1"/>
    <col min="513" max="513" width="27.7109375" customWidth="1"/>
    <col min="514" max="520" width="11.7109375" customWidth="1"/>
    <col min="521" max="521" width="11.42578125" customWidth="1"/>
    <col min="769" max="769" width="27.7109375" customWidth="1"/>
    <col min="770" max="776" width="11.7109375" customWidth="1"/>
    <col min="777" max="777" width="11.42578125" customWidth="1"/>
    <col min="1025" max="1025" width="27.7109375" customWidth="1"/>
    <col min="1026" max="1032" width="11.7109375" customWidth="1"/>
    <col min="1033" max="1033" width="11.42578125" customWidth="1"/>
    <col min="1281" max="1281" width="27.7109375" customWidth="1"/>
    <col min="1282" max="1288" width="11.7109375" customWidth="1"/>
    <col min="1289" max="1289" width="11.42578125" customWidth="1"/>
    <col min="1537" max="1537" width="27.7109375" customWidth="1"/>
    <col min="1538" max="1544" width="11.7109375" customWidth="1"/>
    <col min="1545" max="1545" width="11.42578125" customWidth="1"/>
    <col min="1793" max="1793" width="27.7109375" customWidth="1"/>
    <col min="1794" max="1800" width="11.7109375" customWidth="1"/>
    <col min="1801" max="1801" width="11.42578125" customWidth="1"/>
    <col min="2049" max="2049" width="27.7109375" customWidth="1"/>
    <col min="2050" max="2056" width="11.7109375" customWidth="1"/>
    <col min="2057" max="2057" width="11.42578125" customWidth="1"/>
    <col min="2305" max="2305" width="27.7109375" customWidth="1"/>
    <col min="2306" max="2312" width="11.7109375" customWidth="1"/>
    <col min="2313" max="2313" width="11.42578125" customWidth="1"/>
    <col min="2561" max="2561" width="27.7109375" customWidth="1"/>
    <col min="2562" max="2568" width="11.7109375" customWidth="1"/>
    <col min="2569" max="2569" width="11.42578125" customWidth="1"/>
    <col min="2817" max="2817" width="27.7109375" customWidth="1"/>
    <col min="2818" max="2824" width="11.7109375" customWidth="1"/>
    <col min="2825" max="2825" width="11.42578125" customWidth="1"/>
    <col min="3073" max="3073" width="27.7109375" customWidth="1"/>
    <col min="3074" max="3080" width="11.7109375" customWidth="1"/>
    <col min="3081" max="3081" width="11.42578125" customWidth="1"/>
    <col min="3329" max="3329" width="27.7109375" customWidth="1"/>
    <col min="3330" max="3336" width="11.7109375" customWidth="1"/>
    <col min="3337" max="3337" width="11.42578125" customWidth="1"/>
    <col min="3585" max="3585" width="27.7109375" customWidth="1"/>
    <col min="3586" max="3592" width="11.7109375" customWidth="1"/>
    <col min="3593" max="3593" width="11.42578125" customWidth="1"/>
    <col min="3841" max="3841" width="27.7109375" customWidth="1"/>
    <col min="3842" max="3848" width="11.7109375" customWidth="1"/>
    <col min="3849" max="3849" width="11.42578125" customWidth="1"/>
    <col min="4097" max="4097" width="27.7109375" customWidth="1"/>
    <col min="4098" max="4104" width="11.7109375" customWidth="1"/>
    <col min="4105" max="4105" width="11.42578125" customWidth="1"/>
    <col min="4353" max="4353" width="27.7109375" customWidth="1"/>
    <col min="4354" max="4360" width="11.7109375" customWidth="1"/>
    <col min="4361" max="4361" width="11.42578125" customWidth="1"/>
    <col min="4609" max="4609" width="27.7109375" customWidth="1"/>
    <col min="4610" max="4616" width="11.7109375" customWidth="1"/>
    <col min="4617" max="4617" width="11.42578125" customWidth="1"/>
    <col min="4865" max="4865" width="27.7109375" customWidth="1"/>
    <col min="4866" max="4872" width="11.7109375" customWidth="1"/>
    <col min="4873" max="4873" width="11.42578125" customWidth="1"/>
    <col min="5121" max="5121" width="27.7109375" customWidth="1"/>
    <col min="5122" max="5128" width="11.7109375" customWidth="1"/>
    <col min="5129" max="5129" width="11.42578125" customWidth="1"/>
    <col min="5377" max="5377" width="27.7109375" customWidth="1"/>
    <col min="5378" max="5384" width="11.7109375" customWidth="1"/>
    <col min="5385" max="5385" width="11.42578125" customWidth="1"/>
    <col min="5633" max="5633" width="27.7109375" customWidth="1"/>
    <col min="5634" max="5640" width="11.7109375" customWidth="1"/>
    <col min="5641" max="5641" width="11.42578125" customWidth="1"/>
    <col min="5889" max="5889" width="27.7109375" customWidth="1"/>
    <col min="5890" max="5896" width="11.7109375" customWidth="1"/>
    <col min="5897" max="5897" width="11.42578125" customWidth="1"/>
    <col min="6145" max="6145" width="27.7109375" customWidth="1"/>
    <col min="6146" max="6152" width="11.7109375" customWidth="1"/>
    <col min="6153" max="6153" width="11.42578125" customWidth="1"/>
    <col min="6401" max="6401" width="27.7109375" customWidth="1"/>
    <col min="6402" max="6408" width="11.7109375" customWidth="1"/>
    <col min="6409" max="6409" width="11.42578125" customWidth="1"/>
    <col min="6657" max="6657" width="27.7109375" customWidth="1"/>
    <col min="6658" max="6664" width="11.7109375" customWidth="1"/>
    <col min="6665" max="6665" width="11.42578125" customWidth="1"/>
    <col min="6913" max="6913" width="27.7109375" customWidth="1"/>
    <col min="6914" max="6920" width="11.7109375" customWidth="1"/>
    <col min="6921" max="6921" width="11.42578125" customWidth="1"/>
    <col min="7169" max="7169" width="27.7109375" customWidth="1"/>
    <col min="7170" max="7176" width="11.7109375" customWidth="1"/>
    <col min="7177" max="7177" width="11.42578125" customWidth="1"/>
    <col min="7425" max="7425" width="27.7109375" customWidth="1"/>
    <col min="7426" max="7432" width="11.7109375" customWidth="1"/>
    <col min="7433" max="7433" width="11.42578125" customWidth="1"/>
    <col min="7681" max="7681" width="27.7109375" customWidth="1"/>
    <col min="7682" max="7688" width="11.7109375" customWidth="1"/>
    <col min="7689" max="7689" width="11.42578125" customWidth="1"/>
    <col min="7937" max="7937" width="27.7109375" customWidth="1"/>
    <col min="7938" max="7944" width="11.7109375" customWidth="1"/>
    <col min="7945" max="7945" width="11.42578125" customWidth="1"/>
    <col min="8193" max="8193" width="27.7109375" customWidth="1"/>
    <col min="8194" max="8200" width="11.7109375" customWidth="1"/>
    <col min="8201" max="8201" width="11.42578125" customWidth="1"/>
    <col min="8449" max="8449" width="27.7109375" customWidth="1"/>
    <col min="8450" max="8456" width="11.7109375" customWidth="1"/>
    <col min="8457" max="8457" width="11.42578125" customWidth="1"/>
    <col min="8705" max="8705" width="27.7109375" customWidth="1"/>
    <col min="8706" max="8712" width="11.7109375" customWidth="1"/>
    <col min="8713" max="8713" width="11.42578125" customWidth="1"/>
    <col min="8961" max="8961" width="27.7109375" customWidth="1"/>
    <col min="8962" max="8968" width="11.7109375" customWidth="1"/>
    <col min="8969" max="8969" width="11.42578125" customWidth="1"/>
    <col min="9217" max="9217" width="27.7109375" customWidth="1"/>
    <col min="9218" max="9224" width="11.7109375" customWidth="1"/>
    <col min="9225" max="9225" width="11.42578125" customWidth="1"/>
    <col min="9473" max="9473" width="27.7109375" customWidth="1"/>
    <col min="9474" max="9480" width="11.7109375" customWidth="1"/>
    <col min="9481" max="9481" width="11.42578125" customWidth="1"/>
    <col min="9729" max="9729" width="27.7109375" customWidth="1"/>
    <col min="9730" max="9736" width="11.7109375" customWidth="1"/>
    <col min="9737" max="9737" width="11.42578125" customWidth="1"/>
    <col min="9985" max="9985" width="27.7109375" customWidth="1"/>
    <col min="9986" max="9992" width="11.7109375" customWidth="1"/>
    <col min="9993" max="9993" width="11.42578125" customWidth="1"/>
    <col min="10241" max="10241" width="27.7109375" customWidth="1"/>
    <col min="10242" max="10248" width="11.7109375" customWidth="1"/>
    <col min="10249" max="10249" width="11.42578125" customWidth="1"/>
    <col min="10497" max="10497" width="27.7109375" customWidth="1"/>
    <col min="10498" max="10504" width="11.7109375" customWidth="1"/>
    <col min="10505" max="10505" width="11.42578125" customWidth="1"/>
    <col min="10753" max="10753" width="27.7109375" customWidth="1"/>
    <col min="10754" max="10760" width="11.7109375" customWidth="1"/>
    <col min="10761" max="10761" width="11.42578125" customWidth="1"/>
    <col min="11009" max="11009" width="27.7109375" customWidth="1"/>
    <col min="11010" max="11016" width="11.7109375" customWidth="1"/>
    <col min="11017" max="11017" width="11.42578125" customWidth="1"/>
    <col min="11265" max="11265" width="27.7109375" customWidth="1"/>
    <col min="11266" max="11272" width="11.7109375" customWidth="1"/>
    <col min="11273" max="11273" width="11.42578125" customWidth="1"/>
    <col min="11521" max="11521" width="27.7109375" customWidth="1"/>
    <col min="11522" max="11528" width="11.7109375" customWidth="1"/>
    <col min="11529" max="11529" width="11.42578125" customWidth="1"/>
    <col min="11777" max="11777" width="27.7109375" customWidth="1"/>
    <col min="11778" max="11784" width="11.7109375" customWidth="1"/>
    <col min="11785" max="11785" width="11.42578125" customWidth="1"/>
    <col min="12033" max="12033" width="27.7109375" customWidth="1"/>
    <col min="12034" max="12040" width="11.7109375" customWidth="1"/>
    <col min="12041" max="12041" width="11.42578125" customWidth="1"/>
    <col min="12289" max="12289" width="27.7109375" customWidth="1"/>
    <col min="12290" max="12296" width="11.7109375" customWidth="1"/>
    <col min="12297" max="12297" width="11.42578125" customWidth="1"/>
    <col min="12545" max="12545" width="27.7109375" customWidth="1"/>
    <col min="12546" max="12552" width="11.7109375" customWidth="1"/>
    <col min="12553" max="12553" width="11.42578125" customWidth="1"/>
    <col min="12801" max="12801" width="27.7109375" customWidth="1"/>
    <col min="12802" max="12808" width="11.7109375" customWidth="1"/>
    <col min="12809" max="12809" width="11.42578125" customWidth="1"/>
    <col min="13057" max="13057" width="27.7109375" customWidth="1"/>
    <col min="13058" max="13064" width="11.7109375" customWidth="1"/>
    <col min="13065" max="13065" width="11.42578125" customWidth="1"/>
    <col min="13313" max="13313" width="27.7109375" customWidth="1"/>
    <col min="13314" max="13320" width="11.7109375" customWidth="1"/>
    <col min="13321" max="13321" width="11.42578125" customWidth="1"/>
    <col min="13569" max="13569" width="27.7109375" customWidth="1"/>
    <col min="13570" max="13576" width="11.7109375" customWidth="1"/>
    <col min="13577" max="13577" width="11.42578125" customWidth="1"/>
    <col min="13825" max="13825" width="27.7109375" customWidth="1"/>
    <col min="13826" max="13832" width="11.7109375" customWidth="1"/>
    <col min="13833" max="13833" width="11.42578125" customWidth="1"/>
    <col min="14081" max="14081" width="27.7109375" customWidth="1"/>
    <col min="14082" max="14088" width="11.7109375" customWidth="1"/>
    <col min="14089" max="14089" width="11.42578125" customWidth="1"/>
    <col min="14337" max="14337" width="27.7109375" customWidth="1"/>
    <col min="14338" max="14344" width="11.7109375" customWidth="1"/>
    <col min="14345" max="14345" width="11.42578125" customWidth="1"/>
    <col min="14593" max="14593" width="27.7109375" customWidth="1"/>
    <col min="14594" max="14600" width="11.7109375" customWidth="1"/>
    <col min="14601" max="14601" width="11.42578125" customWidth="1"/>
    <col min="14849" max="14849" width="27.7109375" customWidth="1"/>
    <col min="14850" max="14856" width="11.7109375" customWidth="1"/>
    <col min="14857" max="14857" width="11.42578125" customWidth="1"/>
    <col min="15105" max="15105" width="27.7109375" customWidth="1"/>
    <col min="15106" max="15112" width="11.7109375" customWidth="1"/>
    <col min="15113" max="15113" width="11.42578125" customWidth="1"/>
    <col min="15361" max="15361" width="27.7109375" customWidth="1"/>
    <col min="15362" max="15368" width="11.7109375" customWidth="1"/>
    <col min="15369" max="15369" width="11.42578125" customWidth="1"/>
    <col min="15617" max="15617" width="27.7109375" customWidth="1"/>
    <col min="15618" max="15624" width="11.7109375" customWidth="1"/>
    <col min="15625" max="15625" width="11.42578125" customWidth="1"/>
    <col min="15873" max="15873" width="27.7109375" customWidth="1"/>
    <col min="15874" max="15880" width="11.7109375" customWidth="1"/>
    <col min="15881" max="15881" width="11.42578125" customWidth="1"/>
    <col min="16129" max="16129" width="27.7109375" customWidth="1"/>
    <col min="16130" max="16136" width="11.7109375" customWidth="1"/>
    <col min="16137" max="16137" width="11.42578125" customWidth="1"/>
  </cols>
  <sheetData>
    <row r="3" spans="1:9" ht="15.75" x14ac:dyDescent="0.25">
      <c r="B3" s="90" t="s">
        <v>0</v>
      </c>
      <c r="C3" s="91"/>
      <c r="D3" s="91"/>
      <c r="E3" s="91"/>
      <c r="F3" s="91"/>
    </row>
    <row r="4" spans="1:9" x14ac:dyDescent="0.25">
      <c r="B4" s="96"/>
      <c r="C4" s="96"/>
      <c r="D4" s="96"/>
      <c r="E4" s="96"/>
      <c r="F4" s="96"/>
      <c r="H4" s="3"/>
    </row>
    <row r="5" spans="1:9" ht="15.75" x14ac:dyDescent="0.25">
      <c r="B5" s="97" t="s">
        <v>126</v>
      </c>
      <c r="C5" s="98"/>
      <c r="D5" s="98"/>
      <c r="E5" s="98"/>
      <c r="F5" s="98"/>
    </row>
    <row r="8" spans="1:9" x14ac:dyDescent="0.25">
      <c r="A8" s="19"/>
      <c r="B8" s="19"/>
      <c r="C8" s="19"/>
      <c r="D8" s="19"/>
      <c r="E8" s="19"/>
      <c r="F8" s="19"/>
      <c r="G8" s="19"/>
      <c r="H8" s="19"/>
    </row>
    <row r="9" spans="1:9" x14ac:dyDescent="0.25">
      <c r="A9" s="19" t="s">
        <v>43</v>
      </c>
      <c r="B9" s="19" t="s">
        <v>44</v>
      </c>
      <c r="C9" s="19" t="s">
        <v>45</v>
      </c>
      <c r="D9" s="19" t="s">
        <v>46</v>
      </c>
      <c r="E9" s="19" t="s">
        <v>47</v>
      </c>
      <c r="F9" s="19" t="s">
        <v>48</v>
      </c>
      <c r="G9" s="19" t="s">
        <v>49</v>
      </c>
      <c r="H9" s="19" t="s">
        <v>50</v>
      </c>
    </row>
    <row r="10" spans="1:9" x14ac:dyDescent="0.25">
      <c r="A10" s="19"/>
      <c r="B10" s="19"/>
      <c r="C10" s="19"/>
      <c r="D10" s="19"/>
      <c r="E10" s="19"/>
      <c r="F10" s="19"/>
      <c r="G10" s="19"/>
      <c r="H10" s="19"/>
    </row>
    <row r="11" spans="1:9" x14ac:dyDescent="0.25">
      <c r="A11" s="19" t="s">
        <v>51</v>
      </c>
      <c r="B11" s="19">
        <v>2733</v>
      </c>
      <c r="C11" s="19">
        <f t="shared" ref="C11:H12" si="0">B11+150</f>
        <v>2883</v>
      </c>
      <c r="D11" s="19">
        <f t="shared" si="0"/>
        <v>3033</v>
      </c>
      <c r="E11" s="19">
        <f t="shared" si="0"/>
        <v>3183</v>
      </c>
      <c r="F11" s="19">
        <f t="shared" si="0"/>
        <v>3333</v>
      </c>
      <c r="G11" s="19">
        <f t="shared" si="0"/>
        <v>3483</v>
      </c>
      <c r="H11" s="19">
        <f t="shared" si="0"/>
        <v>3633</v>
      </c>
      <c r="I11" s="20"/>
    </row>
    <row r="12" spans="1:9" x14ac:dyDescent="0.25">
      <c r="A12" s="19" t="s">
        <v>52</v>
      </c>
      <c r="B12" s="19">
        <v>2485</v>
      </c>
      <c r="C12" s="19">
        <f t="shared" si="0"/>
        <v>2635</v>
      </c>
      <c r="D12" s="19">
        <f t="shared" si="0"/>
        <v>2785</v>
      </c>
      <c r="E12" s="19">
        <f t="shared" si="0"/>
        <v>2935</v>
      </c>
      <c r="F12" s="19">
        <f t="shared" si="0"/>
        <v>3085</v>
      </c>
      <c r="G12" s="19">
        <f t="shared" si="0"/>
        <v>3235</v>
      </c>
      <c r="H12" s="19">
        <f t="shared" si="0"/>
        <v>3385</v>
      </c>
      <c r="I12" s="20"/>
    </row>
    <row r="13" spans="1:9" x14ac:dyDescent="0.25">
      <c r="A13" s="19" t="s">
        <v>53</v>
      </c>
      <c r="B13" s="19">
        <v>1988</v>
      </c>
      <c r="C13" s="19">
        <f t="shared" ref="C13:H13" si="1">B13+100</f>
        <v>2088</v>
      </c>
      <c r="D13" s="19">
        <f t="shared" si="1"/>
        <v>2188</v>
      </c>
      <c r="E13" s="19">
        <f t="shared" si="1"/>
        <v>2288</v>
      </c>
      <c r="F13" s="19">
        <f t="shared" si="1"/>
        <v>2388</v>
      </c>
      <c r="G13" s="19">
        <f t="shared" si="1"/>
        <v>2488</v>
      </c>
      <c r="H13" s="19">
        <f t="shared" si="1"/>
        <v>2588</v>
      </c>
      <c r="I13" s="20"/>
    </row>
    <row r="14" spans="1:9" x14ac:dyDescent="0.25">
      <c r="A14" s="19" t="s">
        <v>54</v>
      </c>
      <c r="B14" s="19">
        <v>2485</v>
      </c>
      <c r="C14" s="19">
        <f t="shared" ref="C14:H14" si="2">B14+150</f>
        <v>2635</v>
      </c>
      <c r="D14" s="19">
        <f t="shared" si="2"/>
        <v>2785</v>
      </c>
      <c r="E14" s="19">
        <f t="shared" si="2"/>
        <v>2935</v>
      </c>
      <c r="F14" s="19">
        <f t="shared" si="2"/>
        <v>3085</v>
      </c>
      <c r="G14" s="19">
        <f t="shared" si="2"/>
        <v>3235</v>
      </c>
      <c r="H14" s="19">
        <f t="shared" si="2"/>
        <v>3385</v>
      </c>
    </row>
    <row r="15" spans="1:9" x14ac:dyDescent="0.25">
      <c r="A15" s="19" t="s">
        <v>55</v>
      </c>
      <c r="B15" s="19">
        <v>1988</v>
      </c>
      <c r="C15" s="19">
        <f t="shared" ref="C15:H15" si="3">B15+100</f>
        <v>2088</v>
      </c>
      <c r="D15" s="19">
        <f t="shared" si="3"/>
        <v>2188</v>
      </c>
      <c r="E15" s="19">
        <f t="shared" si="3"/>
        <v>2288</v>
      </c>
      <c r="F15" s="19">
        <f t="shared" si="3"/>
        <v>2388</v>
      </c>
      <c r="G15" s="19">
        <f t="shared" si="3"/>
        <v>2488</v>
      </c>
      <c r="H15" s="19">
        <f t="shared" si="3"/>
        <v>2588</v>
      </c>
    </row>
    <row r="16" spans="1:9" x14ac:dyDescent="0.25">
      <c r="A16" s="19" t="s">
        <v>56</v>
      </c>
      <c r="B16" s="19">
        <v>2485</v>
      </c>
      <c r="C16" s="19">
        <f t="shared" ref="C16:H16" si="4">B16+150</f>
        <v>2635</v>
      </c>
      <c r="D16" s="19">
        <f t="shared" si="4"/>
        <v>2785</v>
      </c>
      <c r="E16" s="19">
        <f t="shared" si="4"/>
        <v>2935</v>
      </c>
      <c r="F16" s="19">
        <f t="shared" si="4"/>
        <v>3085</v>
      </c>
      <c r="G16" s="19">
        <f t="shared" si="4"/>
        <v>3235</v>
      </c>
      <c r="H16" s="19">
        <f t="shared" si="4"/>
        <v>3385</v>
      </c>
    </row>
    <row r="17" spans="1:9" x14ac:dyDescent="0.25">
      <c r="A17" s="19" t="s">
        <v>57</v>
      </c>
      <c r="B17" s="19">
        <v>1988</v>
      </c>
      <c r="C17" s="19">
        <f t="shared" ref="C17:H17" si="5">B17+100</f>
        <v>2088</v>
      </c>
      <c r="D17" s="19">
        <f t="shared" si="5"/>
        <v>2188</v>
      </c>
      <c r="E17" s="19">
        <f t="shared" si="5"/>
        <v>2288</v>
      </c>
      <c r="F17" s="19">
        <f t="shared" si="5"/>
        <v>2388</v>
      </c>
      <c r="G17" s="19">
        <f t="shared" si="5"/>
        <v>2488</v>
      </c>
      <c r="H17" s="19">
        <f t="shared" si="5"/>
        <v>2588</v>
      </c>
    </row>
    <row r="18" spans="1:9" x14ac:dyDescent="0.25">
      <c r="A18" s="19" t="s">
        <v>58</v>
      </c>
      <c r="B18" s="19">
        <v>2485</v>
      </c>
      <c r="C18" s="19">
        <f t="shared" ref="C18:H18" si="6">B18+150</f>
        <v>2635</v>
      </c>
      <c r="D18" s="19">
        <f t="shared" si="6"/>
        <v>2785</v>
      </c>
      <c r="E18" s="19">
        <f t="shared" si="6"/>
        <v>2935</v>
      </c>
      <c r="F18" s="19">
        <f t="shared" si="6"/>
        <v>3085</v>
      </c>
      <c r="G18" s="19">
        <f t="shared" si="6"/>
        <v>3235</v>
      </c>
      <c r="H18" s="19">
        <f t="shared" si="6"/>
        <v>3385</v>
      </c>
    </row>
    <row r="19" spans="1:9" x14ac:dyDescent="0.25">
      <c r="A19" s="19" t="s">
        <v>59</v>
      </c>
      <c r="B19" s="19">
        <v>1988</v>
      </c>
      <c r="C19" s="19">
        <f t="shared" ref="C19:H19" si="7">B19+100</f>
        <v>2088</v>
      </c>
      <c r="D19" s="19">
        <f t="shared" si="7"/>
        <v>2188</v>
      </c>
      <c r="E19" s="19">
        <f t="shared" si="7"/>
        <v>2288</v>
      </c>
      <c r="F19" s="19">
        <f t="shared" si="7"/>
        <v>2388</v>
      </c>
      <c r="G19" s="19">
        <f t="shared" si="7"/>
        <v>2488</v>
      </c>
      <c r="H19" s="19">
        <f t="shared" si="7"/>
        <v>2588</v>
      </c>
    </row>
    <row r="20" spans="1:9" x14ac:dyDescent="0.25">
      <c r="A20" s="19" t="s">
        <v>79</v>
      </c>
      <c r="B20" s="19">
        <v>2485</v>
      </c>
      <c r="C20" s="19">
        <f t="shared" ref="C20:H20" si="8">B20+150</f>
        <v>2635</v>
      </c>
      <c r="D20" s="19">
        <f t="shared" si="8"/>
        <v>2785</v>
      </c>
      <c r="E20" s="19">
        <f t="shared" si="8"/>
        <v>2935</v>
      </c>
      <c r="F20" s="19">
        <f t="shared" si="8"/>
        <v>3085</v>
      </c>
      <c r="G20" s="19">
        <f t="shared" si="8"/>
        <v>3235</v>
      </c>
      <c r="H20" s="19">
        <f t="shared" si="8"/>
        <v>3385</v>
      </c>
    </row>
    <row r="21" spans="1:9" x14ac:dyDescent="0.25">
      <c r="A21" s="19" t="s">
        <v>80</v>
      </c>
      <c r="B21" s="19">
        <v>1988</v>
      </c>
      <c r="C21" s="19">
        <f t="shared" ref="C21:H21" si="9">B21+100</f>
        <v>2088</v>
      </c>
      <c r="D21" s="19">
        <f t="shared" si="9"/>
        <v>2188</v>
      </c>
      <c r="E21" s="19">
        <f t="shared" si="9"/>
        <v>2288</v>
      </c>
      <c r="F21" s="19">
        <f t="shared" si="9"/>
        <v>2388</v>
      </c>
      <c r="G21" s="19">
        <f t="shared" si="9"/>
        <v>2488</v>
      </c>
      <c r="H21" s="19">
        <f t="shared" si="9"/>
        <v>2588</v>
      </c>
    </row>
    <row r="22" spans="1:9" x14ac:dyDescent="0.25">
      <c r="A22" s="19" t="s">
        <v>60</v>
      </c>
      <c r="B22" s="19">
        <v>2495</v>
      </c>
      <c r="C22" s="19">
        <f t="shared" ref="C22:H22" si="10">B22+150</f>
        <v>2645</v>
      </c>
      <c r="D22" s="19">
        <f t="shared" si="10"/>
        <v>2795</v>
      </c>
      <c r="E22" s="19">
        <f t="shared" si="10"/>
        <v>2945</v>
      </c>
      <c r="F22" s="19">
        <f t="shared" si="10"/>
        <v>3095</v>
      </c>
      <c r="G22" s="19">
        <f t="shared" si="10"/>
        <v>3245</v>
      </c>
      <c r="H22" s="19">
        <f t="shared" si="10"/>
        <v>3395</v>
      </c>
    </row>
    <row r="23" spans="1:9" x14ac:dyDescent="0.25">
      <c r="A23" s="19" t="s">
        <v>61</v>
      </c>
      <c r="B23" s="19">
        <v>1988</v>
      </c>
      <c r="C23" s="19">
        <f t="shared" ref="C23:H24" si="11">B23+100</f>
        <v>2088</v>
      </c>
      <c r="D23" s="19">
        <f t="shared" si="11"/>
        <v>2188</v>
      </c>
      <c r="E23" s="19">
        <f t="shared" si="11"/>
        <v>2288</v>
      </c>
      <c r="F23" s="19">
        <f t="shared" si="11"/>
        <v>2388</v>
      </c>
      <c r="G23" s="19">
        <f t="shared" si="11"/>
        <v>2488</v>
      </c>
      <c r="H23" s="19">
        <f t="shared" si="11"/>
        <v>2588</v>
      </c>
    </row>
    <row r="24" spans="1:9" x14ac:dyDescent="0.25">
      <c r="A24" s="19" t="s">
        <v>62</v>
      </c>
      <c r="B24" s="19">
        <v>1241</v>
      </c>
      <c r="C24" s="19">
        <f t="shared" si="11"/>
        <v>1341</v>
      </c>
      <c r="D24" s="19">
        <f t="shared" si="11"/>
        <v>1441</v>
      </c>
      <c r="E24" s="19">
        <f t="shared" si="11"/>
        <v>1541</v>
      </c>
      <c r="F24" s="19">
        <f t="shared" si="11"/>
        <v>1641</v>
      </c>
      <c r="G24" s="19">
        <f t="shared" si="11"/>
        <v>1741</v>
      </c>
      <c r="H24" s="19">
        <f t="shared" si="11"/>
        <v>1841</v>
      </c>
      <c r="I24" s="20"/>
    </row>
    <row r="25" spans="1:9" x14ac:dyDescent="0.25">
      <c r="A25" s="19" t="s">
        <v>63</v>
      </c>
      <c r="B25" s="19">
        <v>993</v>
      </c>
      <c r="C25" s="19">
        <f t="shared" ref="C25:H25" si="12">B25+50</f>
        <v>1043</v>
      </c>
      <c r="D25" s="19">
        <f t="shared" si="12"/>
        <v>1093</v>
      </c>
      <c r="E25" s="19">
        <f t="shared" si="12"/>
        <v>1143</v>
      </c>
      <c r="F25" s="19">
        <f t="shared" si="12"/>
        <v>1193</v>
      </c>
      <c r="G25" s="19">
        <f t="shared" si="12"/>
        <v>1243</v>
      </c>
      <c r="H25" s="19">
        <f t="shared" si="12"/>
        <v>1293</v>
      </c>
      <c r="I25" s="20"/>
    </row>
    <row r="26" spans="1:9" x14ac:dyDescent="0.25">
      <c r="A26" s="19" t="s">
        <v>64</v>
      </c>
      <c r="B26" s="19">
        <v>496</v>
      </c>
      <c r="C26" s="19"/>
      <c r="D26" s="19"/>
      <c r="E26" s="19"/>
      <c r="F26" s="19"/>
      <c r="G26" s="19"/>
      <c r="H26" s="19"/>
    </row>
    <row r="27" spans="1:9" x14ac:dyDescent="0.25">
      <c r="A27" s="19"/>
      <c r="B27" s="19"/>
      <c r="C27" s="19"/>
      <c r="D27" s="19"/>
      <c r="E27" s="19"/>
      <c r="F27" s="19"/>
      <c r="G27" s="19"/>
      <c r="H27" s="19"/>
    </row>
    <row r="28" spans="1:9" x14ac:dyDescent="0.25">
      <c r="A28" s="19" t="s">
        <v>121</v>
      </c>
      <c r="B28" s="19">
        <v>2485</v>
      </c>
      <c r="C28" s="19">
        <f t="shared" ref="C28:H28" si="13">B28+150</f>
        <v>2635</v>
      </c>
      <c r="D28" s="19">
        <f t="shared" si="13"/>
        <v>2785</v>
      </c>
      <c r="E28" s="19">
        <f t="shared" si="13"/>
        <v>2935</v>
      </c>
      <c r="F28" s="19">
        <f t="shared" si="13"/>
        <v>3085</v>
      </c>
      <c r="G28" s="19">
        <f t="shared" si="13"/>
        <v>3235</v>
      </c>
      <c r="H28" s="19">
        <f t="shared" si="13"/>
        <v>3385</v>
      </c>
    </row>
    <row r="29" spans="1:9" x14ac:dyDescent="0.25">
      <c r="A29" s="19" t="s">
        <v>122</v>
      </c>
      <c r="B29" s="19">
        <v>1988</v>
      </c>
      <c r="C29" s="19">
        <v>2088</v>
      </c>
      <c r="D29" s="19">
        <v>2188</v>
      </c>
      <c r="E29" s="19">
        <v>2288</v>
      </c>
      <c r="F29" s="19">
        <v>2388</v>
      </c>
      <c r="G29" s="19">
        <v>2488</v>
      </c>
      <c r="H29" s="19">
        <v>2588</v>
      </c>
    </row>
    <row r="30" spans="1:9" x14ac:dyDescent="0.25">
      <c r="A30" s="19" t="s">
        <v>65</v>
      </c>
      <c r="B30" s="19">
        <v>1242</v>
      </c>
      <c r="C30" s="19">
        <f t="shared" ref="C30:H30" si="14">B30+100</f>
        <v>1342</v>
      </c>
      <c r="D30" s="19">
        <f t="shared" si="14"/>
        <v>1442</v>
      </c>
      <c r="E30" s="19">
        <f t="shared" si="14"/>
        <v>1542</v>
      </c>
      <c r="F30" s="19">
        <f t="shared" si="14"/>
        <v>1642</v>
      </c>
      <c r="G30" s="19">
        <f t="shared" si="14"/>
        <v>1742</v>
      </c>
      <c r="H30" s="19">
        <f t="shared" si="14"/>
        <v>1842</v>
      </c>
    </row>
    <row r="31" spans="1:9" x14ac:dyDescent="0.25">
      <c r="A31" s="19" t="s">
        <v>100</v>
      </c>
      <c r="B31" s="19">
        <v>993</v>
      </c>
      <c r="C31" s="19">
        <f t="shared" ref="C31:H33" si="15">B31+50</f>
        <v>1043</v>
      </c>
      <c r="D31" s="19">
        <f t="shared" si="15"/>
        <v>1093</v>
      </c>
      <c r="E31" s="19">
        <f t="shared" si="15"/>
        <v>1143</v>
      </c>
      <c r="F31" s="19">
        <f t="shared" si="15"/>
        <v>1193</v>
      </c>
      <c r="G31" s="19">
        <f t="shared" si="15"/>
        <v>1243</v>
      </c>
      <c r="H31" s="19">
        <f t="shared" si="15"/>
        <v>1293</v>
      </c>
      <c r="I31" s="20"/>
    </row>
    <row r="32" spans="1:9" x14ac:dyDescent="0.25">
      <c r="A32" s="19" t="s">
        <v>101</v>
      </c>
      <c r="B32" s="19">
        <v>993</v>
      </c>
      <c r="C32" s="19">
        <f t="shared" ref="C32:H32" si="16">B32+50</f>
        <v>1043</v>
      </c>
      <c r="D32" s="19">
        <f t="shared" si="16"/>
        <v>1093</v>
      </c>
      <c r="E32" s="19">
        <f t="shared" si="16"/>
        <v>1143</v>
      </c>
      <c r="F32" s="19">
        <f t="shared" si="16"/>
        <v>1193</v>
      </c>
      <c r="G32" s="19">
        <f t="shared" si="16"/>
        <v>1243</v>
      </c>
      <c r="H32" s="19">
        <f t="shared" si="16"/>
        <v>1293</v>
      </c>
      <c r="I32" s="20"/>
    </row>
    <row r="33" spans="1:9" x14ac:dyDescent="0.25">
      <c r="A33" s="19" t="s">
        <v>66</v>
      </c>
      <c r="B33" s="19">
        <v>993</v>
      </c>
      <c r="C33" s="19">
        <f t="shared" si="15"/>
        <v>1043</v>
      </c>
      <c r="D33" s="19">
        <f t="shared" si="15"/>
        <v>1093</v>
      </c>
      <c r="E33" s="19">
        <f t="shared" si="15"/>
        <v>1143</v>
      </c>
      <c r="F33" s="19">
        <f t="shared" si="15"/>
        <v>1193</v>
      </c>
      <c r="G33" s="19">
        <f t="shared" si="15"/>
        <v>1243</v>
      </c>
      <c r="H33" s="19">
        <f t="shared" si="15"/>
        <v>1293</v>
      </c>
    </row>
    <row r="34" spans="1:9" s="41" customFormat="1" x14ac:dyDescent="0.25">
      <c r="A34" s="31" t="s">
        <v>91</v>
      </c>
      <c r="B34" s="21">
        <v>406</v>
      </c>
      <c r="C34" s="21">
        <f t="shared" ref="C34:H34" si="17">SUM(B34+50)</f>
        <v>456</v>
      </c>
      <c r="D34" s="21">
        <f t="shared" si="17"/>
        <v>506</v>
      </c>
      <c r="E34" s="21">
        <f t="shared" si="17"/>
        <v>556</v>
      </c>
      <c r="F34" s="21">
        <f t="shared" si="17"/>
        <v>606</v>
      </c>
      <c r="G34" s="21">
        <f t="shared" si="17"/>
        <v>656</v>
      </c>
      <c r="H34" s="21">
        <f t="shared" si="17"/>
        <v>706</v>
      </c>
      <c r="I34" s="30"/>
    </row>
    <row r="35" spans="1:9" s="3" customFormat="1" x14ac:dyDescent="0.25">
      <c r="A35" s="31" t="s">
        <v>90</v>
      </c>
      <c r="B35" s="21">
        <v>993</v>
      </c>
      <c r="C35" s="21"/>
      <c r="D35" s="21"/>
      <c r="E35" s="21"/>
      <c r="F35" s="21"/>
      <c r="G35" s="21"/>
      <c r="H35" s="21"/>
      <c r="I35" s="18"/>
    </row>
    <row r="36" spans="1:9" s="3" customFormat="1" x14ac:dyDescent="0.25">
      <c r="A36" s="31" t="s">
        <v>67</v>
      </c>
      <c r="B36" s="21">
        <v>993</v>
      </c>
      <c r="C36" s="21"/>
      <c r="D36" s="21"/>
      <c r="E36" s="21"/>
      <c r="F36" s="21"/>
      <c r="G36" s="21"/>
      <c r="H36" s="21"/>
      <c r="I36" s="18"/>
    </row>
    <row r="37" spans="1:9" s="44" customFormat="1" x14ac:dyDescent="0.25">
      <c r="A37" s="31" t="s">
        <v>96</v>
      </c>
      <c r="B37" s="21">
        <v>993</v>
      </c>
      <c r="C37" s="21"/>
      <c r="D37" s="21"/>
      <c r="E37" s="21"/>
      <c r="F37" s="21"/>
      <c r="G37" s="21"/>
      <c r="H37" s="21"/>
      <c r="I37" s="30"/>
    </row>
    <row r="38" spans="1:9" s="42" customFormat="1" x14ac:dyDescent="0.25">
      <c r="A38" s="31" t="s">
        <v>94</v>
      </c>
      <c r="B38" s="21">
        <v>993</v>
      </c>
      <c r="C38" s="21"/>
      <c r="D38" s="21"/>
      <c r="E38" s="21"/>
      <c r="F38" s="21"/>
      <c r="G38" s="21"/>
      <c r="H38" s="21"/>
      <c r="I38" s="30"/>
    </row>
    <row r="39" spans="1:9" s="44" customFormat="1" x14ac:dyDescent="0.25">
      <c r="A39" s="31" t="s">
        <v>97</v>
      </c>
      <c r="B39" s="21">
        <v>993</v>
      </c>
      <c r="C39" s="21"/>
      <c r="D39" s="21"/>
      <c r="E39" s="21"/>
      <c r="F39" s="21"/>
      <c r="G39" s="21"/>
      <c r="H39" s="21"/>
      <c r="I39" s="30"/>
    </row>
    <row r="40" spans="1:9" s="44" customFormat="1" x14ac:dyDescent="0.25">
      <c r="A40" s="31" t="s">
        <v>98</v>
      </c>
      <c r="B40" s="21">
        <v>993</v>
      </c>
      <c r="C40" s="21"/>
      <c r="D40" s="21"/>
      <c r="E40" s="21"/>
      <c r="F40" s="21"/>
      <c r="G40" s="21"/>
      <c r="H40" s="21"/>
      <c r="I40" s="30"/>
    </row>
    <row r="41" spans="1:9" s="42" customFormat="1" x14ac:dyDescent="0.25">
      <c r="A41" s="31" t="s">
        <v>95</v>
      </c>
      <c r="B41" s="21">
        <v>993</v>
      </c>
      <c r="C41" s="21"/>
      <c r="D41" s="21"/>
      <c r="E41" s="21"/>
      <c r="F41" s="21"/>
      <c r="G41" s="21"/>
      <c r="H41" s="21"/>
      <c r="I41" s="30"/>
    </row>
    <row r="42" spans="1:9" x14ac:dyDescent="0.25">
      <c r="A42" s="31" t="s">
        <v>68</v>
      </c>
      <c r="B42" s="21">
        <v>993</v>
      </c>
      <c r="C42" s="19"/>
      <c r="D42" s="19"/>
      <c r="E42" s="19"/>
      <c r="F42" s="19"/>
      <c r="G42" s="19"/>
      <c r="H42" s="19"/>
    </row>
    <row r="43" spans="1:9" x14ac:dyDescent="0.25">
      <c r="A43" s="31" t="s">
        <v>116</v>
      </c>
      <c r="B43" s="21">
        <v>350</v>
      </c>
      <c r="C43" s="19"/>
      <c r="D43" s="19"/>
      <c r="E43" s="19"/>
      <c r="F43" s="19"/>
      <c r="G43" s="19"/>
      <c r="H43" s="19"/>
    </row>
    <row r="45" spans="1:9" x14ac:dyDescent="0.25">
      <c r="A45" s="45" t="s">
        <v>99</v>
      </c>
    </row>
  </sheetData>
  <mergeCells count="3">
    <mergeCell ref="B3:F3"/>
    <mergeCell ref="B4:F4"/>
    <mergeCell ref="B5:F5"/>
  </mergeCells>
  <printOptions horizontalCentered="1"/>
  <pageMargins left="0.2" right="0.2" top="0.25" bottom="0.25" header="0.3" footer="0.3"/>
  <pageSetup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H26" sqref="H26"/>
    </sheetView>
  </sheetViews>
  <sheetFormatPr defaultRowHeight="12.75" x14ac:dyDescent="0.2"/>
  <cols>
    <col min="1" max="1" width="9.140625" style="3"/>
    <col min="2" max="2" width="11.7109375" style="3" customWidth="1"/>
    <col min="3" max="3" width="42.5703125" style="3" bestFit="1" customWidth="1"/>
    <col min="4" max="4" width="14" style="3" bestFit="1" customWidth="1"/>
    <col min="5" max="5" width="14.7109375" style="3" customWidth="1"/>
    <col min="6" max="257" width="9.140625" style="3"/>
    <col min="258" max="258" width="11.7109375" style="3" customWidth="1"/>
    <col min="259" max="259" width="42.5703125" style="3" bestFit="1" customWidth="1"/>
    <col min="260" max="260" width="14" style="3" bestFit="1" customWidth="1"/>
    <col min="261" max="513" width="9.140625" style="3"/>
    <col min="514" max="514" width="11.7109375" style="3" customWidth="1"/>
    <col min="515" max="515" width="42.5703125" style="3" bestFit="1" customWidth="1"/>
    <col min="516" max="516" width="14" style="3" bestFit="1" customWidth="1"/>
    <col min="517" max="769" width="9.140625" style="3"/>
    <col min="770" max="770" width="11.7109375" style="3" customWidth="1"/>
    <col min="771" max="771" width="42.5703125" style="3" bestFit="1" customWidth="1"/>
    <col min="772" max="772" width="14" style="3" bestFit="1" customWidth="1"/>
    <col min="773" max="1025" width="9.140625" style="3"/>
    <col min="1026" max="1026" width="11.7109375" style="3" customWidth="1"/>
    <col min="1027" max="1027" width="42.5703125" style="3" bestFit="1" customWidth="1"/>
    <col min="1028" max="1028" width="14" style="3" bestFit="1" customWidth="1"/>
    <col min="1029" max="1281" width="9.140625" style="3"/>
    <col min="1282" max="1282" width="11.7109375" style="3" customWidth="1"/>
    <col min="1283" max="1283" width="42.5703125" style="3" bestFit="1" customWidth="1"/>
    <col min="1284" max="1284" width="14" style="3" bestFit="1" customWidth="1"/>
    <col min="1285" max="1537" width="9.140625" style="3"/>
    <col min="1538" max="1538" width="11.7109375" style="3" customWidth="1"/>
    <col min="1539" max="1539" width="42.5703125" style="3" bestFit="1" customWidth="1"/>
    <col min="1540" max="1540" width="14" style="3" bestFit="1" customWidth="1"/>
    <col min="1541" max="1793" width="9.140625" style="3"/>
    <col min="1794" max="1794" width="11.7109375" style="3" customWidth="1"/>
    <col min="1795" max="1795" width="42.5703125" style="3" bestFit="1" customWidth="1"/>
    <col min="1796" max="1796" width="14" style="3" bestFit="1" customWidth="1"/>
    <col min="1797" max="2049" width="9.140625" style="3"/>
    <col min="2050" max="2050" width="11.7109375" style="3" customWidth="1"/>
    <col min="2051" max="2051" width="42.5703125" style="3" bestFit="1" customWidth="1"/>
    <col min="2052" max="2052" width="14" style="3" bestFit="1" customWidth="1"/>
    <col min="2053" max="2305" width="9.140625" style="3"/>
    <col min="2306" max="2306" width="11.7109375" style="3" customWidth="1"/>
    <col min="2307" max="2307" width="42.5703125" style="3" bestFit="1" customWidth="1"/>
    <col min="2308" max="2308" width="14" style="3" bestFit="1" customWidth="1"/>
    <col min="2309" max="2561" width="9.140625" style="3"/>
    <col min="2562" max="2562" width="11.7109375" style="3" customWidth="1"/>
    <col min="2563" max="2563" width="42.5703125" style="3" bestFit="1" customWidth="1"/>
    <col min="2564" max="2564" width="14" style="3" bestFit="1" customWidth="1"/>
    <col min="2565" max="2817" width="9.140625" style="3"/>
    <col min="2818" max="2818" width="11.7109375" style="3" customWidth="1"/>
    <col min="2819" max="2819" width="42.5703125" style="3" bestFit="1" customWidth="1"/>
    <col min="2820" max="2820" width="14" style="3" bestFit="1" customWidth="1"/>
    <col min="2821" max="3073" width="9.140625" style="3"/>
    <col min="3074" max="3074" width="11.7109375" style="3" customWidth="1"/>
    <col min="3075" max="3075" width="42.5703125" style="3" bestFit="1" customWidth="1"/>
    <col min="3076" max="3076" width="14" style="3" bestFit="1" customWidth="1"/>
    <col min="3077" max="3329" width="9.140625" style="3"/>
    <col min="3330" max="3330" width="11.7109375" style="3" customWidth="1"/>
    <col min="3331" max="3331" width="42.5703125" style="3" bestFit="1" customWidth="1"/>
    <col min="3332" max="3332" width="14" style="3" bestFit="1" customWidth="1"/>
    <col min="3333" max="3585" width="9.140625" style="3"/>
    <col min="3586" max="3586" width="11.7109375" style="3" customWidth="1"/>
    <col min="3587" max="3587" width="42.5703125" style="3" bestFit="1" customWidth="1"/>
    <col min="3588" max="3588" width="14" style="3" bestFit="1" customWidth="1"/>
    <col min="3589" max="3841" width="9.140625" style="3"/>
    <col min="3842" max="3842" width="11.7109375" style="3" customWidth="1"/>
    <col min="3843" max="3843" width="42.5703125" style="3" bestFit="1" customWidth="1"/>
    <col min="3844" max="3844" width="14" style="3" bestFit="1" customWidth="1"/>
    <col min="3845" max="4097" width="9.140625" style="3"/>
    <col min="4098" max="4098" width="11.7109375" style="3" customWidth="1"/>
    <col min="4099" max="4099" width="42.5703125" style="3" bestFit="1" customWidth="1"/>
    <col min="4100" max="4100" width="14" style="3" bestFit="1" customWidth="1"/>
    <col min="4101" max="4353" width="9.140625" style="3"/>
    <col min="4354" max="4354" width="11.7109375" style="3" customWidth="1"/>
    <col min="4355" max="4355" width="42.5703125" style="3" bestFit="1" customWidth="1"/>
    <col min="4356" max="4356" width="14" style="3" bestFit="1" customWidth="1"/>
    <col min="4357" max="4609" width="9.140625" style="3"/>
    <col min="4610" max="4610" width="11.7109375" style="3" customWidth="1"/>
    <col min="4611" max="4611" width="42.5703125" style="3" bestFit="1" customWidth="1"/>
    <col min="4612" max="4612" width="14" style="3" bestFit="1" customWidth="1"/>
    <col min="4613" max="4865" width="9.140625" style="3"/>
    <col min="4866" max="4866" width="11.7109375" style="3" customWidth="1"/>
    <col min="4867" max="4867" width="42.5703125" style="3" bestFit="1" customWidth="1"/>
    <col min="4868" max="4868" width="14" style="3" bestFit="1" customWidth="1"/>
    <col min="4869" max="5121" width="9.140625" style="3"/>
    <col min="5122" max="5122" width="11.7109375" style="3" customWidth="1"/>
    <col min="5123" max="5123" width="42.5703125" style="3" bestFit="1" customWidth="1"/>
    <col min="5124" max="5124" width="14" style="3" bestFit="1" customWidth="1"/>
    <col min="5125" max="5377" width="9.140625" style="3"/>
    <col min="5378" max="5378" width="11.7109375" style="3" customWidth="1"/>
    <col min="5379" max="5379" width="42.5703125" style="3" bestFit="1" customWidth="1"/>
    <col min="5380" max="5380" width="14" style="3" bestFit="1" customWidth="1"/>
    <col min="5381" max="5633" width="9.140625" style="3"/>
    <col min="5634" max="5634" width="11.7109375" style="3" customWidth="1"/>
    <col min="5635" max="5635" width="42.5703125" style="3" bestFit="1" customWidth="1"/>
    <col min="5636" max="5636" width="14" style="3" bestFit="1" customWidth="1"/>
    <col min="5637" max="5889" width="9.140625" style="3"/>
    <col min="5890" max="5890" width="11.7109375" style="3" customWidth="1"/>
    <col min="5891" max="5891" width="42.5703125" style="3" bestFit="1" customWidth="1"/>
    <col min="5892" max="5892" width="14" style="3" bestFit="1" customWidth="1"/>
    <col min="5893" max="6145" width="9.140625" style="3"/>
    <col min="6146" max="6146" width="11.7109375" style="3" customWidth="1"/>
    <col min="6147" max="6147" width="42.5703125" style="3" bestFit="1" customWidth="1"/>
    <col min="6148" max="6148" width="14" style="3" bestFit="1" customWidth="1"/>
    <col min="6149" max="6401" width="9.140625" style="3"/>
    <col min="6402" max="6402" width="11.7109375" style="3" customWidth="1"/>
    <col min="6403" max="6403" width="42.5703125" style="3" bestFit="1" customWidth="1"/>
    <col min="6404" max="6404" width="14" style="3" bestFit="1" customWidth="1"/>
    <col min="6405" max="6657" width="9.140625" style="3"/>
    <col min="6658" max="6658" width="11.7109375" style="3" customWidth="1"/>
    <col min="6659" max="6659" width="42.5703125" style="3" bestFit="1" customWidth="1"/>
    <col min="6660" max="6660" width="14" style="3" bestFit="1" customWidth="1"/>
    <col min="6661" max="6913" width="9.140625" style="3"/>
    <col min="6914" max="6914" width="11.7109375" style="3" customWidth="1"/>
    <col min="6915" max="6915" width="42.5703125" style="3" bestFit="1" customWidth="1"/>
    <col min="6916" max="6916" width="14" style="3" bestFit="1" customWidth="1"/>
    <col min="6917" max="7169" width="9.140625" style="3"/>
    <col min="7170" max="7170" width="11.7109375" style="3" customWidth="1"/>
    <col min="7171" max="7171" width="42.5703125" style="3" bestFit="1" customWidth="1"/>
    <col min="7172" max="7172" width="14" style="3" bestFit="1" customWidth="1"/>
    <col min="7173" max="7425" width="9.140625" style="3"/>
    <col min="7426" max="7426" width="11.7109375" style="3" customWidth="1"/>
    <col min="7427" max="7427" width="42.5703125" style="3" bestFit="1" customWidth="1"/>
    <col min="7428" max="7428" width="14" style="3" bestFit="1" customWidth="1"/>
    <col min="7429" max="7681" width="9.140625" style="3"/>
    <col min="7682" max="7682" width="11.7109375" style="3" customWidth="1"/>
    <col min="7683" max="7683" width="42.5703125" style="3" bestFit="1" customWidth="1"/>
    <col min="7684" max="7684" width="14" style="3" bestFit="1" customWidth="1"/>
    <col min="7685" max="7937" width="9.140625" style="3"/>
    <col min="7938" max="7938" width="11.7109375" style="3" customWidth="1"/>
    <col min="7939" max="7939" width="42.5703125" style="3" bestFit="1" customWidth="1"/>
    <col min="7940" max="7940" width="14" style="3" bestFit="1" customWidth="1"/>
    <col min="7941" max="8193" width="9.140625" style="3"/>
    <col min="8194" max="8194" width="11.7109375" style="3" customWidth="1"/>
    <col min="8195" max="8195" width="42.5703125" style="3" bestFit="1" customWidth="1"/>
    <col min="8196" max="8196" width="14" style="3" bestFit="1" customWidth="1"/>
    <col min="8197" max="8449" width="9.140625" style="3"/>
    <col min="8450" max="8450" width="11.7109375" style="3" customWidth="1"/>
    <col min="8451" max="8451" width="42.5703125" style="3" bestFit="1" customWidth="1"/>
    <col min="8452" max="8452" width="14" style="3" bestFit="1" customWidth="1"/>
    <col min="8453" max="8705" width="9.140625" style="3"/>
    <col min="8706" max="8706" width="11.7109375" style="3" customWidth="1"/>
    <col min="8707" max="8707" width="42.5703125" style="3" bestFit="1" customWidth="1"/>
    <col min="8708" max="8708" width="14" style="3" bestFit="1" customWidth="1"/>
    <col min="8709" max="8961" width="9.140625" style="3"/>
    <col min="8962" max="8962" width="11.7109375" style="3" customWidth="1"/>
    <col min="8963" max="8963" width="42.5703125" style="3" bestFit="1" customWidth="1"/>
    <col min="8964" max="8964" width="14" style="3" bestFit="1" customWidth="1"/>
    <col min="8965" max="9217" width="9.140625" style="3"/>
    <col min="9218" max="9218" width="11.7109375" style="3" customWidth="1"/>
    <col min="9219" max="9219" width="42.5703125" style="3" bestFit="1" customWidth="1"/>
    <col min="9220" max="9220" width="14" style="3" bestFit="1" customWidth="1"/>
    <col min="9221" max="9473" width="9.140625" style="3"/>
    <col min="9474" max="9474" width="11.7109375" style="3" customWidth="1"/>
    <col min="9475" max="9475" width="42.5703125" style="3" bestFit="1" customWidth="1"/>
    <col min="9476" max="9476" width="14" style="3" bestFit="1" customWidth="1"/>
    <col min="9477" max="9729" width="9.140625" style="3"/>
    <col min="9730" max="9730" width="11.7109375" style="3" customWidth="1"/>
    <col min="9731" max="9731" width="42.5703125" style="3" bestFit="1" customWidth="1"/>
    <col min="9732" max="9732" width="14" style="3" bestFit="1" customWidth="1"/>
    <col min="9733" max="9985" width="9.140625" style="3"/>
    <col min="9986" max="9986" width="11.7109375" style="3" customWidth="1"/>
    <col min="9987" max="9987" width="42.5703125" style="3" bestFit="1" customWidth="1"/>
    <col min="9988" max="9988" width="14" style="3" bestFit="1" customWidth="1"/>
    <col min="9989" max="10241" width="9.140625" style="3"/>
    <col min="10242" max="10242" width="11.7109375" style="3" customWidth="1"/>
    <col min="10243" max="10243" width="42.5703125" style="3" bestFit="1" customWidth="1"/>
    <col min="10244" max="10244" width="14" style="3" bestFit="1" customWidth="1"/>
    <col min="10245" max="10497" width="9.140625" style="3"/>
    <col min="10498" max="10498" width="11.7109375" style="3" customWidth="1"/>
    <col min="10499" max="10499" width="42.5703125" style="3" bestFit="1" customWidth="1"/>
    <col min="10500" max="10500" width="14" style="3" bestFit="1" customWidth="1"/>
    <col min="10501" max="10753" width="9.140625" style="3"/>
    <col min="10754" max="10754" width="11.7109375" style="3" customWidth="1"/>
    <col min="10755" max="10755" width="42.5703125" style="3" bestFit="1" customWidth="1"/>
    <col min="10756" max="10756" width="14" style="3" bestFit="1" customWidth="1"/>
    <col min="10757" max="11009" width="9.140625" style="3"/>
    <col min="11010" max="11010" width="11.7109375" style="3" customWidth="1"/>
    <col min="11011" max="11011" width="42.5703125" style="3" bestFit="1" customWidth="1"/>
    <col min="11012" max="11012" width="14" style="3" bestFit="1" customWidth="1"/>
    <col min="11013" max="11265" width="9.140625" style="3"/>
    <col min="11266" max="11266" width="11.7109375" style="3" customWidth="1"/>
    <col min="11267" max="11267" width="42.5703125" style="3" bestFit="1" customWidth="1"/>
    <col min="11268" max="11268" width="14" style="3" bestFit="1" customWidth="1"/>
    <col min="11269" max="11521" width="9.140625" style="3"/>
    <col min="11522" max="11522" width="11.7109375" style="3" customWidth="1"/>
    <col min="11523" max="11523" width="42.5703125" style="3" bestFit="1" customWidth="1"/>
    <col min="11524" max="11524" width="14" style="3" bestFit="1" customWidth="1"/>
    <col min="11525" max="11777" width="9.140625" style="3"/>
    <col min="11778" max="11778" width="11.7109375" style="3" customWidth="1"/>
    <col min="11779" max="11779" width="42.5703125" style="3" bestFit="1" customWidth="1"/>
    <col min="11780" max="11780" width="14" style="3" bestFit="1" customWidth="1"/>
    <col min="11781" max="12033" width="9.140625" style="3"/>
    <col min="12034" max="12034" width="11.7109375" style="3" customWidth="1"/>
    <col min="12035" max="12035" width="42.5703125" style="3" bestFit="1" customWidth="1"/>
    <col min="12036" max="12036" width="14" style="3" bestFit="1" customWidth="1"/>
    <col min="12037" max="12289" width="9.140625" style="3"/>
    <col min="12290" max="12290" width="11.7109375" style="3" customWidth="1"/>
    <col min="12291" max="12291" width="42.5703125" style="3" bestFit="1" customWidth="1"/>
    <col min="12292" max="12292" width="14" style="3" bestFit="1" customWidth="1"/>
    <col min="12293" max="12545" width="9.140625" style="3"/>
    <col min="12546" max="12546" width="11.7109375" style="3" customWidth="1"/>
    <col min="12547" max="12547" width="42.5703125" style="3" bestFit="1" customWidth="1"/>
    <col min="12548" max="12548" width="14" style="3" bestFit="1" customWidth="1"/>
    <col min="12549" max="12801" width="9.140625" style="3"/>
    <col min="12802" max="12802" width="11.7109375" style="3" customWidth="1"/>
    <col min="12803" max="12803" width="42.5703125" style="3" bestFit="1" customWidth="1"/>
    <col min="12804" max="12804" width="14" style="3" bestFit="1" customWidth="1"/>
    <col min="12805" max="13057" width="9.140625" style="3"/>
    <col min="13058" max="13058" width="11.7109375" style="3" customWidth="1"/>
    <col min="13059" max="13059" width="42.5703125" style="3" bestFit="1" customWidth="1"/>
    <col min="13060" max="13060" width="14" style="3" bestFit="1" customWidth="1"/>
    <col min="13061" max="13313" width="9.140625" style="3"/>
    <col min="13314" max="13314" width="11.7109375" style="3" customWidth="1"/>
    <col min="13315" max="13315" width="42.5703125" style="3" bestFit="1" customWidth="1"/>
    <col min="13316" max="13316" width="14" style="3" bestFit="1" customWidth="1"/>
    <col min="13317" max="13569" width="9.140625" style="3"/>
    <col min="13570" max="13570" width="11.7109375" style="3" customWidth="1"/>
    <col min="13571" max="13571" width="42.5703125" style="3" bestFit="1" customWidth="1"/>
    <col min="13572" max="13572" width="14" style="3" bestFit="1" customWidth="1"/>
    <col min="13573" max="13825" width="9.140625" style="3"/>
    <col min="13826" max="13826" width="11.7109375" style="3" customWidth="1"/>
    <col min="13827" max="13827" width="42.5703125" style="3" bestFit="1" customWidth="1"/>
    <col min="13828" max="13828" width="14" style="3" bestFit="1" customWidth="1"/>
    <col min="13829" max="14081" width="9.140625" style="3"/>
    <col min="14082" max="14082" width="11.7109375" style="3" customWidth="1"/>
    <col min="14083" max="14083" width="42.5703125" style="3" bestFit="1" customWidth="1"/>
    <col min="14084" max="14084" width="14" style="3" bestFit="1" customWidth="1"/>
    <col min="14085" max="14337" width="9.140625" style="3"/>
    <col min="14338" max="14338" width="11.7109375" style="3" customWidth="1"/>
    <col min="14339" max="14339" width="42.5703125" style="3" bestFit="1" customWidth="1"/>
    <col min="14340" max="14340" width="14" style="3" bestFit="1" customWidth="1"/>
    <col min="14341" max="14593" width="9.140625" style="3"/>
    <col min="14594" max="14594" width="11.7109375" style="3" customWidth="1"/>
    <col min="14595" max="14595" width="42.5703125" style="3" bestFit="1" customWidth="1"/>
    <col min="14596" max="14596" width="14" style="3" bestFit="1" customWidth="1"/>
    <col min="14597" max="14849" width="9.140625" style="3"/>
    <col min="14850" max="14850" width="11.7109375" style="3" customWidth="1"/>
    <col min="14851" max="14851" width="42.5703125" style="3" bestFit="1" customWidth="1"/>
    <col min="14852" max="14852" width="14" style="3" bestFit="1" customWidth="1"/>
    <col min="14853" max="15105" width="9.140625" style="3"/>
    <col min="15106" max="15106" width="11.7109375" style="3" customWidth="1"/>
    <col min="15107" max="15107" width="42.5703125" style="3" bestFit="1" customWidth="1"/>
    <col min="15108" max="15108" width="14" style="3" bestFit="1" customWidth="1"/>
    <col min="15109" max="15361" width="9.140625" style="3"/>
    <col min="15362" max="15362" width="11.7109375" style="3" customWidth="1"/>
    <col min="15363" max="15363" width="42.5703125" style="3" bestFit="1" customWidth="1"/>
    <col min="15364" max="15364" width="14" style="3" bestFit="1" customWidth="1"/>
    <col min="15365" max="15617" width="9.140625" style="3"/>
    <col min="15618" max="15618" width="11.7109375" style="3" customWidth="1"/>
    <col min="15619" max="15619" width="42.5703125" style="3" bestFit="1" customWidth="1"/>
    <col min="15620" max="15620" width="14" style="3" bestFit="1" customWidth="1"/>
    <col min="15621" max="15873" width="9.140625" style="3"/>
    <col min="15874" max="15874" width="11.7109375" style="3" customWidth="1"/>
    <col min="15875" max="15875" width="42.5703125" style="3" bestFit="1" customWidth="1"/>
    <col min="15876" max="15876" width="14" style="3" bestFit="1" customWidth="1"/>
    <col min="15877" max="16129" width="9.140625" style="3"/>
    <col min="16130" max="16130" width="11.7109375" style="3" customWidth="1"/>
    <col min="16131" max="16131" width="42.5703125" style="3" bestFit="1" customWidth="1"/>
    <col min="16132" max="16132" width="14" style="3" bestFit="1" customWidth="1"/>
    <col min="16133" max="16384" width="9.140625" style="3"/>
  </cols>
  <sheetData>
    <row r="1" spans="1:9" x14ac:dyDescent="0.2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">
      <c r="A2" s="56"/>
      <c r="B2" s="56"/>
      <c r="C2" s="56"/>
      <c r="D2" s="56"/>
      <c r="E2" s="56"/>
      <c r="F2" s="56"/>
      <c r="G2" s="56"/>
      <c r="H2" s="56"/>
      <c r="I2" s="56"/>
    </row>
    <row r="3" spans="1:9" ht="15.75" x14ac:dyDescent="0.25">
      <c r="A3" s="56"/>
      <c r="B3" s="56"/>
      <c r="C3" s="90" t="s">
        <v>0</v>
      </c>
      <c r="D3" s="90"/>
      <c r="E3" s="56"/>
      <c r="F3" s="56"/>
      <c r="G3" s="56"/>
      <c r="H3" s="56"/>
      <c r="I3" s="56"/>
    </row>
    <row r="4" spans="1:9" x14ac:dyDescent="0.2">
      <c r="A4" s="56"/>
      <c r="B4" s="56"/>
      <c r="C4" s="54"/>
      <c r="D4" s="56"/>
      <c r="E4" s="56"/>
      <c r="F4" s="56"/>
      <c r="G4" s="56"/>
      <c r="H4" s="56"/>
      <c r="I4" s="56"/>
    </row>
    <row r="5" spans="1:9" ht="15.75" x14ac:dyDescent="0.25">
      <c r="A5" s="56"/>
      <c r="B5" s="56"/>
      <c r="C5" s="97" t="s">
        <v>127</v>
      </c>
      <c r="D5" s="98"/>
      <c r="E5" s="56"/>
      <c r="F5" s="56"/>
      <c r="G5" s="56"/>
      <c r="H5" s="56"/>
      <c r="I5" s="56"/>
    </row>
    <row r="6" spans="1:9" ht="15" x14ac:dyDescent="0.2">
      <c r="A6" s="56"/>
      <c r="B6" s="56"/>
      <c r="C6" s="55"/>
      <c r="D6" s="55"/>
      <c r="E6" s="56"/>
      <c r="F6" s="56"/>
      <c r="G6" s="56"/>
      <c r="H6" s="56"/>
      <c r="I6" s="56"/>
    </row>
    <row r="7" spans="1:9" ht="15" x14ac:dyDescent="0.2">
      <c r="A7" s="56"/>
      <c r="B7" s="56"/>
      <c r="C7" s="55"/>
      <c r="D7" s="55"/>
      <c r="E7" s="56"/>
      <c r="F7" s="56"/>
      <c r="G7" s="56"/>
      <c r="H7" s="56"/>
      <c r="I7" s="56"/>
    </row>
    <row r="8" spans="1:9" x14ac:dyDescent="0.2">
      <c r="A8" s="56"/>
      <c r="B8" s="56"/>
      <c r="C8" s="56"/>
      <c r="D8" s="35"/>
      <c r="E8" s="56"/>
      <c r="F8" s="56"/>
      <c r="G8" s="56"/>
      <c r="H8" s="56"/>
      <c r="I8" s="56"/>
    </row>
    <row r="9" spans="1:9" x14ac:dyDescent="0.2">
      <c r="A9" s="56"/>
      <c r="B9" s="99" t="s">
        <v>69</v>
      </c>
      <c r="C9" s="99"/>
      <c r="D9" s="32" t="s">
        <v>119</v>
      </c>
      <c r="E9" s="56"/>
      <c r="F9" s="56"/>
      <c r="G9" s="56"/>
      <c r="H9" s="56"/>
      <c r="I9" s="56"/>
    </row>
    <row r="10" spans="1:9" x14ac:dyDescent="0.2">
      <c r="A10" s="56"/>
      <c r="B10" s="99"/>
      <c r="C10" s="99"/>
      <c r="D10" s="56"/>
      <c r="E10" s="56"/>
      <c r="F10" s="56"/>
      <c r="G10" s="56"/>
      <c r="H10" s="56"/>
      <c r="I10" s="56"/>
    </row>
    <row r="11" spans="1:9" x14ac:dyDescent="0.2">
      <c r="A11" s="56"/>
      <c r="B11" s="99" t="s">
        <v>70</v>
      </c>
      <c r="C11" s="99"/>
      <c r="D11" s="32" t="s">
        <v>119</v>
      </c>
      <c r="E11" s="56"/>
      <c r="F11" s="58"/>
      <c r="G11" s="56"/>
      <c r="H11" s="56"/>
      <c r="I11" s="56"/>
    </row>
    <row r="12" spans="1:9" x14ac:dyDescent="0.2">
      <c r="A12" s="56"/>
      <c r="B12" s="99"/>
      <c r="C12" s="99"/>
      <c r="D12" s="56"/>
      <c r="E12" s="56"/>
      <c r="F12" s="56"/>
      <c r="G12" s="56"/>
      <c r="H12" s="56"/>
      <c r="I12" s="56"/>
    </row>
    <row r="13" spans="1:9" x14ac:dyDescent="0.2">
      <c r="A13" s="56"/>
      <c r="B13" s="99" t="s">
        <v>71</v>
      </c>
      <c r="C13" s="99"/>
      <c r="D13" s="32" t="s">
        <v>119</v>
      </c>
      <c r="E13" s="56"/>
      <c r="F13" s="56"/>
      <c r="G13" s="56"/>
      <c r="H13" s="56"/>
      <c r="I13" s="56"/>
    </row>
    <row r="14" spans="1:9" x14ac:dyDescent="0.2">
      <c r="A14" s="56"/>
      <c r="B14" s="99"/>
      <c r="C14" s="99"/>
      <c r="D14" s="56"/>
      <c r="E14" s="56"/>
      <c r="F14" s="56"/>
      <c r="G14" s="56"/>
      <c r="H14" s="56"/>
      <c r="I14" s="56"/>
    </row>
    <row r="15" spans="1:9" ht="12.75" customHeight="1" x14ac:dyDescent="0.2">
      <c r="A15" s="56"/>
      <c r="B15" s="100" t="s">
        <v>120</v>
      </c>
      <c r="C15" s="100"/>
      <c r="D15" s="100"/>
      <c r="E15" s="100"/>
      <c r="F15" s="56"/>
      <c r="G15" s="56"/>
      <c r="H15" s="56"/>
      <c r="I15" s="56"/>
    </row>
    <row r="16" spans="1:9" x14ac:dyDescent="0.2">
      <c r="A16" s="56"/>
      <c r="B16" s="100"/>
      <c r="C16" s="100"/>
      <c r="D16" s="100"/>
      <c r="E16" s="100"/>
      <c r="F16" s="56"/>
      <c r="G16" s="56"/>
      <c r="H16" s="56"/>
      <c r="I16" s="56"/>
    </row>
    <row r="17" spans="1:9" x14ac:dyDescent="0.2">
      <c r="A17" s="56"/>
      <c r="B17" s="100"/>
      <c r="C17" s="100"/>
      <c r="D17" s="100"/>
      <c r="E17" s="100"/>
      <c r="F17" s="56"/>
      <c r="G17" s="56"/>
      <c r="H17" s="56"/>
      <c r="I17" s="56"/>
    </row>
    <row r="18" spans="1:9" x14ac:dyDescent="0.2">
      <c r="A18" s="56"/>
      <c r="B18" s="100"/>
      <c r="C18" s="100"/>
      <c r="D18" s="100"/>
      <c r="E18" s="100"/>
      <c r="F18" s="56"/>
      <c r="G18" s="56"/>
      <c r="H18" s="56"/>
      <c r="I18" s="56"/>
    </row>
    <row r="19" spans="1:9" x14ac:dyDescent="0.2">
      <c r="A19" s="56"/>
      <c r="B19" s="56"/>
      <c r="C19" s="58"/>
      <c r="D19" s="58"/>
      <c r="E19" s="56"/>
      <c r="F19" s="56"/>
      <c r="G19" s="56"/>
      <c r="H19" s="56"/>
      <c r="I19" s="56"/>
    </row>
    <row r="20" spans="1:9" x14ac:dyDescent="0.2">
      <c r="A20" s="56"/>
      <c r="B20" s="56"/>
      <c r="C20" s="99"/>
      <c r="D20" s="99"/>
      <c r="E20" s="56"/>
      <c r="F20" s="56"/>
      <c r="G20" s="56"/>
      <c r="H20" s="56"/>
      <c r="I20" s="56"/>
    </row>
    <row r="21" spans="1:9" x14ac:dyDescent="0.2">
      <c r="A21" s="56"/>
      <c r="B21" s="99" t="s">
        <v>92</v>
      </c>
      <c r="C21" s="99"/>
      <c r="D21" s="32" t="s">
        <v>119</v>
      </c>
      <c r="E21" s="56"/>
      <c r="F21" s="56"/>
      <c r="G21" s="56"/>
      <c r="H21" s="56"/>
      <c r="I21" s="56"/>
    </row>
    <row r="22" spans="1:9" x14ac:dyDescent="0.2">
      <c r="A22" s="56"/>
      <c r="B22" s="99"/>
      <c r="C22" s="99"/>
      <c r="D22" s="56"/>
      <c r="E22" s="56"/>
      <c r="F22" s="56"/>
      <c r="G22" s="56"/>
      <c r="H22" s="56"/>
      <c r="I22" s="56"/>
    </row>
    <row r="23" spans="1:9" x14ac:dyDescent="0.2">
      <c r="A23" s="56"/>
      <c r="B23" s="99" t="s">
        <v>72</v>
      </c>
      <c r="C23" s="99"/>
      <c r="D23" s="56"/>
      <c r="E23" s="56"/>
      <c r="F23" s="56"/>
      <c r="G23" s="56"/>
      <c r="H23" s="56"/>
      <c r="I23" s="56"/>
    </row>
    <row r="24" spans="1:9" x14ac:dyDescent="0.2">
      <c r="A24" s="56"/>
      <c r="B24" s="99"/>
      <c r="C24" s="99"/>
      <c r="D24" s="56"/>
      <c r="E24" s="56"/>
      <c r="F24" s="56"/>
      <c r="G24" s="56"/>
      <c r="H24" s="56"/>
      <c r="I24" s="56"/>
    </row>
    <row r="25" spans="1:9" x14ac:dyDescent="0.2">
      <c r="A25" s="56"/>
      <c r="B25" s="99" t="s">
        <v>123</v>
      </c>
      <c r="C25" s="99"/>
      <c r="D25" s="26" t="s">
        <v>142</v>
      </c>
      <c r="E25" s="56"/>
      <c r="F25" s="56"/>
      <c r="G25" s="56"/>
      <c r="H25" s="56"/>
      <c r="I25" s="56"/>
    </row>
    <row r="26" spans="1:9" x14ac:dyDescent="0.2">
      <c r="A26" s="56"/>
      <c r="B26" s="99"/>
      <c r="C26" s="99"/>
      <c r="D26" s="32"/>
      <c r="E26" s="56"/>
      <c r="F26" s="56"/>
      <c r="G26" s="56"/>
      <c r="H26" s="56"/>
      <c r="I26" s="56"/>
    </row>
    <row r="27" spans="1:9" x14ac:dyDescent="0.2">
      <c r="A27" s="56"/>
      <c r="B27" s="99" t="s">
        <v>124</v>
      </c>
      <c r="C27" s="99"/>
      <c r="D27" s="32" t="s">
        <v>142</v>
      </c>
      <c r="E27" s="56"/>
      <c r="F27" s="56"/>
      <c r="G27" s="56"/>
      <c r="H27" s="56"/>
      <c r="I27" s="56"/>
    </row>
    <row r="28" spans="1:9" x14ac:dyDescent="0.2">
      <c r="A28" s="56"/>
      <c r="B28" s="99"/>
      <c r="C28" s="99"/>
      <c r="D28" s="32"/>
      <c r="E28" s="56"/>
      <c r="F28" s="56"/>
      <c r="G28" s="56"/>
      <c r="H28" s="56"/>
      <c r="I28" s="56"/>
    </row>
    <row r="29" spans="1:9" x14ac:dyDescent="0.2">
      <c r="A29" s="56"/>
      <c r="B29" s="99" t="s">
        <v>73</v>
      </c>
      <c r="C29" s="99"/>
      <c r="D29" s="32"/>
      <c r="E29" s="56"/>
      <c r="F29" s="56"/>
      <c r="G29" s="56"/>
      <c r="H29" s="56"/>
      <c r="I29" s="56"/>
    </row>
    <row r="30" spans="1:9" x14ac:dyDescent="0.2">
      <c r="A30" s="56"/>
      <c r="B30" s="101" t="s">
        <v>102</v>
      </c>
      <c r="C30" s="101"/>
      <c r="D30" s="32" t="s">
        <v>143</v>
      </c>
      <c r="E30" s="56"/>
      <c r="F30" s="56"/>
      <c r="G30" s="56"/>
      <c r="H30" s="56"/>
      <c r="I30" s="56"/>
    </row>
    <row r="31" spans="1:9" x14ac:dyDescent="0.2">
      <c r="A31" s="56"/>
      <c r="B31" s="101" t="s">
        <v>103</v>
      </c>
      <c r="C31" s="101"/>
      <c r="D31" s="32" t="s">
        <v>144</v>
      </c>
      <c r="E31" s="56"/>
      <c r="F31" s="56"/>
      <c r="G31" s="56"/>
      <c r="H31" s="56"/>
      <c r="I31" s="56"/>
    </row>
    <row r="32" spans="1:9" s="43" customFormat="1" x14ac:dyDescent="0.2">
      <c r="A32" s="56"/>
      <c r="B32" s="57"/>
      <c r="C32" s="57"/>
      <c r="D32" s="56"/>
      <c r="E32" s="56"/>
      <c r="F32" s="56"/>
      <c r="G32" s="56"/>
      <c r="H32" s="56"/>
      <c r="I32" s="56"/>
    </row>
    <row r="33" spans="1:9" s="25" customFormat="1" ht="12.75" customHeight="1" x14ac:dyDescent="0.2">
      <c r="B33" s="102" t="s">
        <v>74</v>
      </c>
      <c r="C33" s="102"/>
      <c r="D33" s="102"/>
      <c r="E33" s="102"/>
    </row>
    <row r="34" spans="1:9" s="25" customFormat="1" x14ac:dyDescent="0.2">
      <c r="B34" s="102"/>
      <c r="C34" s="102"/>
      <c r="D34" s="102"/>
      <c r="E34" s="102"/>
    </row>
    <row r="35" spans="1:9" x14ac:dyDescent="0.2">
      <c r="A35" s="56"/>
      <c r="B35" s="56"/>
      <c r="C35" s="56"/>
      <c r="D35" s="56"/>
      <c r="E35" s="56"/>
      <c r="F35" s="56"/>
      <c r="G35" s="56"/>
      <c r="H35" s="56"/>
      <c r="I35" s="56"/>
    </row>
    <row r="36" spans="1:9" x14ac:dyDescent="0.2">
      <c r="A36" s="56"/>
      <c r="B36" s="56"/>
      <c r="C36" s="56"/>
      <c r="D36" s="56"/>
      <c r="E36" s="56"/>
      <c r="F36" s="56"/>
      <c r="G36" s="56"/>
      <c r="H36" s="56"/>
      <c r="I36" s="56"/>
    </row>
    <row r="37" spans="1:9" x14ac:dyDescent="0.2">
      <c r="A37" s="56"/>
      <c r="B37" s="56"/>
      <c r="C37" s="56"/>
      <c r="D37" s="56"/>
      <c r="E37" s="56"/>
      <c r="F37" s="56"/>
      <c r="G37" s="56"/>
      <c r="H37" s="56"/>
      <c r="I37" s="56"/>
    </row>
    <row r="38" spans="1:9" x14ac:dyDescent="0.2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2">
      <c r="A39" s="56"/>
      <c r="B39" s="56"/>
      <c r="C39" s="56"/>
      <c r="D39" s="56"/>
      <c r="E39" s="56"/>
      <c r="F39" s="56"/>
      <c r="G39" s="56"/>
      <c r="H39" s="56"/>
      <c r="I39" s="56"/>
    </row>
    <row r="40" spans="1:9" x14ac:dyDescent="0.2">
      <c r="A40" s="56"/>
      <c r="B40" s="56"/>
      <c r="C40" s="56"/>
      <c r="D40" s="56"/>
      <c r="E40" s="56"/>
      <c r="F40" s="56"/>
      <c r="G40" s="56"/>
      <c r="H40" s="56"/>
      <c r="I40" s="56"/>
    </row>
    <row r="41" spans="1:9" x14ac:dyDescent="0.2">
      <c r="A41" s="56"/>
      <c r="B41" s="56"/>
      <c r="C41" s="56"/>
      <c r="D41" s="56"/>
      <c r="E41" s="56"/>
      <c r="F41" s="56"/>
      <c r="G41" s="56"/>
      <c r="H41" s="56"/>
      <c r="I41" s="56"/>
    </row>
    <row r="42" spans="1:9" x14ac:dyDescent="0.2">
      <c r="A42" s="56"/>
      <c r="B42" s="56"/>
      <c r="C42" s="56"/>
      <c r="D42" s="56"/>
      <c r="E42" s="56"/>
      <c r="F42" s="56"/>
      <c r="G42" s="56"/>
      <c r="H42" s="56"/>
      <c r="I42" s="56"/>
    </row>
    <row r="43" spans="1:9" x14ac:dyDescent="0.2">
      <c r="A43" s="56"/>
      <c r="B43" s="56"/>
      <c r="C43" s="56"/>
      <c r="D43" s="56"/>
      <c r="E43" s="56"/>
      <c r="F43" s="56"/>
      <c r="G43" s="56"/>
      <c r="H43" s="56"/>
      <c r="I43" s="56"/>
    </row>
  </sheetData>
  <mergeCells count="22">
    <mergeCell ref="B28:C28"/>
    <mergeCell ref="B29:C29"/>
    <mergeCell ref="B30:C30"/>
    <mergeCell ref="B31:C31"/>
    <mergeCell ref="B33:E34"/>
    <mergeCell ref="B27:C27"/>
    <mergeCell ref="B13:C13"/>
    <mergeCell ref="B14:C14"/>
    <mergeCell ref="B15:E18"/>
    <mergeCell ref="C20:D20"/>
    <mergeCell ref="B21:C21"/>
    <mergeCell ref="B22:C22"/>
    <mergeCell ref="B23:C23"/>
    <mergeCell ref="B24:C24"/>
    <mergeCell ref="B25:C25"/>
    <mergeCell ref="B26:C26"/>
    <mergeCell ref="B12:C12"/>
    <mergeCell ref="C3:D3"/>
    <mergeCell ref="C5:D5"/>
    <mergeCell ref="B9:C9"/>
    <mergeCell ref="B10:C10"/>
    <mergeCell ref="B11:C11"/>
  </mergeCells>
  <printOptions horizontalCentered="1"/>
  <pageMargins left="0.2" right="0.2" top="0.7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Classified</vt:lpstr>
      <vt:lpstr>Licensed</vt:lpstr>
      <vt:lpstr>Admin</vt:lpstr>
      <vt:lpstr>Professional</vt:lpstr>
      <vt:lpstr>Extra Duty</vt:lpstr>
      <vt:lpstr>Substitute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2022-08-10T19:26:42Z</dcterms:created>
  <dcterms:modified xsi:type="dcterms:W3CDTF">2024-01-29T15:49:04Z</dcterms:modified>
</cp:coreProperties>
</file>